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09BB4B0-B58C-4B42-B7D9-2F34213B7C3C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rashoda'!$A$1:$G$56</definedName>
    <definedName name="_xlnm.Print_Area" localSheetId="0">' Sažetak'!$A$1:$J$42</definedName>
    <definedName name="_xlnm.Print_Area" localSheetId="3">'Posebni dio'!$A$1:$G$29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G13" i="2"/>
  <c r="F13" i="2"/>
  <c r="F7" i="6"/>
  <c r="F6" i="6" s="1"/>
  <c r="D7" i="6"/>
  <c r="D6" i="6" s="1"/>
  <c r="E7" i="6"/>
  <c r="E6" i="6" s="1"/>
  <c r="D28" i="6"/>
  <c r="D27" i="6" s="1"/>
  <c r="E25" i="6"/>
  <c r="E24" i="6" s="1"/>
  <c r="F25" i="6"/>
  <c r="F24" i="6" s="1"/>
  <c r="G25" i="6"/>
  <c r="G24" i="6" s="1"/>
  <c r="D25" i="6"/>
  <c r="D24" i="6" s="1"/>
  <c r="E19" i="6"/>
  <c r="F19" i="6"/>
  <c r="G19" i="6"/>
  <c r="D19" i="6"/>
  <c r="D15" i="6"/>
  <c r="E15" i="6"/>
  <c r="F15" i="6"/>
  <c r="G15" i="6"/>
  <c r="G14" i="6" s="1"/>
  <c r="C22" i="6"/>
  <c r="C21" i="6" s="1"/>
  <c r="C15" i="6"/>
  <c r="C14" i="6" s="1"/>
  <c r="C13" i="6" s="1"/>
  <c r="C12" i="6" s="1"/>
  <c r="C7" i="6"/>
  <c r="C6" i="6" s="1"/>
  <c r="D29" i="4"/>
  <c r="C29" i="4"/>
  <c r="G7" i="6" l="1"/>
  <c r="G6" i="6" s="1"/>
  <c r="F14" i="6"/>
  <c r="F13" i="6" s="1"/>
  <c r="F12" i="6" s="1"/>
  <c r="E14" i="6"/>
  <c r="E13" i="6" s="1"/>
  <c r="E12" i="6" s="1"/>
  <c r="G13" i="6"/>
  <c r="G12" i="6" s="1"/>
  <c r="D14" i="6"/>
  <c r="D13" i="6" l="1"/>
  <c r="D12" i="6" s="1"/>
  <c r="D55" i="4"/>
  <c r="D54" i="4" s="1"/>
  <c r="E55" i="4"/>
  <c r="E54" i="4" s="1"/>
  <c r="F55" i="4"/>
  <c r="F54" i="4" s="1"/>
  <c r="G55" i="4"/>
  <c r="G54" i="4" s="1"/>
  <c r="C55" i="4"/>
  <c r="C54" i="4" s="1"/>
  <c r="D46" i="4"/>
  <c r="D44" i="4"/>
  <c r="E44" i="4"/>
  <c r="F44" i="4"/>
  <c r="G44" i="4"/>
  <c r="D40" i="4"/>
  <c r="E40" i="4"/>
  <c r="F40" i="4"/>
  <c r="F39" i="4" s="1"/>
  <c r="G40" i="4"/>
  <c r="C46" i="4"/>
  <c r="C42" i="4"/>
  <c r="C40" i="4"/>
  <c r="D34" i="4"/>
  <c r="E34" i="4"/>
  <c r="F34" i="4"/>
  <c r="G34" i="4"/>
  <c r="D30" i="4"/>
  <c r="E30" i="4"/>
  <c r="E29" i="4" s="1"/>
  <c r="F30" i="4"/>
  <c r="F29" i="4" s="1"/>
  <c r="G30" i="4"/>
  <c r="G29" i="4" s="1"/>
  <c r="C32" i="4"/>
  <c r="C30" i="4"/>
  <c r="D21" i="4"/>
  <c r="E21" i="4"/>
  <c r="F21" i="4"/>
  <c r="G21" i="4"/>
  <c r="C21" i="4"/>
  <c r="D17" i="4"/>
  <c r="E17" i="4"/>
  <c r="F17" i="4"/>
  <c r="G17" i="4"/>
  <c r="C17" i="4"/>
  <c r="D9" i="4"/>
  <c r="D8" i="4" s="1"/>
  <c r="E9" i="4"/>
  <c r="E8" i="4" s="1"/>
  <c r="F9" i="4"/>
  <c r="F8" i="4" s="1"/>
  <c r="G9" i="4"/>
  <c r="G8" i="4" s="1"/>
  <c r="C9" i="4"/>
  <c r="C8" i="4" s="1"/>
  <c r="D39" i="4" l="1"/>
  <c r="C16" i="4"/>
  <c r="C39" i="4"/>
  <c r="G39" i="4"/>
  <c r="E39" i="4"/>
  <c r="F16" i="4"/>
  <c r="G16" i="4"/>
  <c r="D16" i="4"/>
  <c r="E16" i="4"/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J10" i="2"/>
  <c r="I10" i="2"/>
  <c r="G10" i="2"/>
  <c r="F10" i="2"/>
  <c r="H16" i="2" l="1"/>
  <c r="I16" i="2"/>
  <c r="I25" i="2" s="1"/>
  <c r="I32" i="2" s="1"/>
  <c r="I33" i="2" s="1"/>
  <c r="G16" i="2"/>
  <c r="G25" i="2" s="1"/>
  <c r="G32" i="2" s="1"/>
  <c r="G33" i="2" s="1"/>
  <c r="F16" i="2"/>
  <c r="F25" i="2" s="1"/>
  <c r="F32" i="2" s="1"/>
  <c r="F33" i="2" s="1"/>
  <c r="J16" i="2"/>
  <c r="J25" i="2" s="1"/>
  <c r="J32" i="2" s="1"/>
  <c r="J33" i="2" s="1"/>
  <c r="H25" i="2"/>
  <c r="H32" i="2" s="1"/>
  <c r="H33" i="2" s="1"/>
</calcChain>
</file>

<file path=xl/sharedStrings.xml><?xml version="1.0" encoding="utf-8"?>
<sst xmlns="http://schemas.openxmlformats.org/spreadsheetml/2006/main" count="218" uniqueCount="102">
  <si>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</si>
  <si>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</si>
  <si>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</si>
  <si>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</si>
  <si>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</si>
  <si>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</si>
  <si>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</si>
  <si>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</si>
  <si>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</si>
  <si>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</si>
  <si>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</si>
  <si>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</si>
  <si>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</si>
  <si>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</si>
  <si>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</si>
  <si>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</si>
  <si>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</si>
  <si>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</si>
  <si>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</si>
  <si>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</si>
  <si>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</si>
  <si>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</si>
  <si>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</si>
  <si>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</si>
  <si>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</si>
  <si>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</si>
  <si>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</si>
  <si>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</si>
  <si>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</si>
  <si>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</si>
  <si>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</si>
  <si>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</si>
  <si>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</si>
  <si>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</si>
  <si>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</si>
  <si>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</si>
  <si>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</si>
  <si>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</si>
  <si>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</si>
  <si>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</si>
  <si>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</si>
  <si>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</si>
  <si>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01</t>
  </si>
  <si>
    <t>013</t>
  </si>
  <si>
    <t>Opće javne usluge</t>
  </si>
  <si>
    <t>Opće usluge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</si>
  <si>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</si>
  <si>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</si>
  <si>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</si>
  <si>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</si>
  <si>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</si>
  <si>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</si>
  <si>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</si>
  <si>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</si>
  <si>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</si>
  <si>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</si>
  <si>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</si>
  <si>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</si>
  <si>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</si>
  <si>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</si>
  <si>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</si>
  <si>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</si>
  <si>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FINANCIJSKI PLAN RAZVOJNE AGENCIJE VTA 
ZA GODINU 2026. I PROJEKCIJE ZA GODINU 2027. I 2028.</t>
  </si>
  <si>
    <t>TEKUĆI PLAN 
2025.</t>
  </si>
  <si>
    <t>IZVRŠENJE 
2024.</t>
  </si>
  <si>
    <t>PLAN 
2026.</t>
  </si>
  <si>
    <t>PROJEKCIJA 
2027.</t>
  </si>
  <si>
    <t>PROJEKCIJA
2028.</t>
  </si>
  <si>
    <t>Prihodi od imovine</t>
  </si>
  <si>
    <t>Prihodi od prodaje proizvoda i robe te pruženih usluga i prihodi od donacija</t>
  </si>
  <si>
    <t>Prihodi iz nadležnog proračuna i od HZZO-a temeljem ugovornih obveza</t>
  </si>
  <si>
    <t>Financijski rashodi</t>
  </si>
  <si>
    <t>Rashodi za nabavu proizvedene dugotrajne imovine</t>
  </si>
  <si>
    <t>Vlastiti prihodi proračunskog korisnika</t>
  </si>
  <si>
    <t>Preneseni višak/manjak</t>
  </si>
  <si>
    <t>Vlastiti prihodi PK višak</t>
  </si>
  <si>
    <t>RAZDJEL 011</t>
  </si>
  <si>
    <t>UPRAVNI ODJEL ZA FINANCIJE I GOSPODARSTVO</t>
  </si>
  <si>
    <t>GLAVA 01103</t>
  </si>
  <si>
    <t>RAZVOJNE AGENCIJE</t>
  </si>
  <si>
    <t>Izvor financiranja 1.1.</t>
  </si>
  <si>
    <t>Prihodi iz proračuna</t>
  </si>
  <si>
    <t>Izvor financiranja 2.2.</t>
  </si>
  <si>
    <t>Izvor financiranja 3.C.</t>
  </si>
  <si>
    <t>Izvor financiranja 9.3.</t>
  </si>
  <si>
    <t>PROGRAM A06 1000</t>
  </si>
  <si>
    <t>TEKUĆI RASHODI RAZVOJNE AGENCIJE VTA</t>
  </si>
  <si>
    <t>Aktivnost A06 1000A100004</t>
  </si>
  <si>
    <t>OPĆI RAZVOJ GOSPODARSTVA</t>
  </si>
  <si>
    <t>1.1.</t>
  </si>
  <si>
    <t>2.2.</t>
  </si>
  <si>
    <t>3.C.</t>
  </si>
  <si>
    <t>9.3.</t>
  </si>
  <si>
    <t>1.</t>
  </si>
  <si>
    <t>2.</t>
  </si>
  <si>
    <t>3.</t>
  </si>
  <si>
    <t>9.</t>
  </si>
  <si>
    <t>KLASA: 400-02/25-01/01</t>
  </si>
  <si>
    <t>URBROJ: 2189-85-25-1</t>
  </si>
  <si>
    <t>Virovitica, 10. listopada 2025.</t>
  </si>
  <si>
    <t>Ravnateljica:</t>
  </si>
  <si>
    <t>Tihana Harmund, dipl. 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</si>
</sst>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</font>
    <font>
      <i/>
      <sz val="11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32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/>
    </xf>
    <xf numFmtId="4" fontId="13" fillId="0" borderId="4" xfId="2" applyNumberFormat="1" applyFont="1" applyBorder="1" applyAlignment="1">
      <alignment horizontal="right"/>
    </xf>
    <xf numFmtId="4" fontId="13" fillId="3" borderId="4" xfId="2" applyNumberFormat="1" applyFont="1" applyFill="1" applyBorder="1" applyAlignment="1">
      <alignment horizontal="right"/>
    </xf>
    <xf numFmtId="4" fontId="15" fillId="4" borderId="2" xfId="2" quotePrefix="1" applyNumberFormat="1" applyFont="1" applyFill="1" applyBorder="1" applyAlignment="1">
      <alignment horizontal="right"/>
    </xf>
    <xf numFmtId="4" fontId="15" fillId="4" borderId="4" xfId="2" applyNumberFormat="1" applyFont="1" applyFill="1" applyBorder="1" applyAlignment="1">
      <alignment horizontal="right" wrapText="1"/>
    </xf>
    <xf numFmtId="4" fontId="15" fillId="3" borderId="2" xfId="2" quotePrefix="1" applyNumberFormat="1" applyFont="1" applyFill="1" applyBorder="1" applyAlignment="1">
      <alignment horizontal="right"/>
    </xf>
    <xf numFmtId="4" fontId="15" fillId="3" borderId="4" xfId="2" quotePrefix="1" applyNumberFormat="1" applyFont="1" applyFill="1" applyBorder="1" applyAlignment="1">
      <alignment horizontal="right"/>
    </xf>
    <xf numFmtId="4" fontId="15" fillId="2" borderId="4" xfId="3" applyNumberFormat="1" applyFont="1" applyFill="1" applyBorder="1" applyAlignment="1">
      <alignment horizontal="right" vertical="center" wrapText="1"/>
    </xf>
    <xf numFmtId="4" fontId="8" fillId="2" borderId="4" xfId="3" applyNumberFormat="1" applyFont="1" applyFill="1" applyBorder="1" applyAlignment="1">
      <alignment horizontal="right"/>
    </xf>
    <xf numFmtId="4" fontId="16" fillId="2" borderId="4" xfId="3" applyNumberFormat="1" applyFont="1" applyFill="1" applyBorder="1" applyAlignment="1">
      <alignment horizontal="right" vertical="center" wrapText="1"/>
    </xf>
    <xf numFmtId="4" fontId="8" fillId="2" borderId="4" xfId="3" applyNumberFormat="1" applyFont="1" applyFill="1" applyBorder="1" applyAlignment="1">
      <alignment horizontal="right" wrapText="1"/>
    </xf>
    <xf numFmtId="4" fontId="16" fillId="2" borderId="4" xfId="3" quotePrefix="1" applyNumberFormat="1" applyFont="1" applyFill="1" applyBorder="1" applyAlignment="1">
      <alignment horizontal="right" vertical="center"/>
    </xf>
    <xf numFmtId="4" fontId="23" fillId="2" borderId="4" xfId="3" applyNumberFormat="1" applyFont="1" applyFill="1" applyBorder="1" applyAlignment="1">
      <alignment horizontal="right"/>
    </xf>
    <xf numFmtId="0" fontId="24" fillId="0" borderId="0" xfId="3" applyFont="1"/>
    <xf numFmtId="0" fontId="25" fillId="2" borderId="4" xfId="3" quotePrefix="1" applyFont="1" applyFill="1" applyBorder="1" applyAlignment="1">
      <alignment horizontal="left" vertical="center" indent="2"/>
    </xf>
    <xf numFmtId="0" fontId="25" fillId="2" borderId="4" xfId="3" quotePrefix="1" applyFont="1" applyFill="1" applyBorder="1" applyAlignment="1">
      <alignment horizontal="left" vertical="center"/>
    </xf>
    <xf numFmtId="4" fontId="25" fillId="2" borderId="4" xfId="3" quotePrefix="1" applyNumberFormat="1" applyFont="1" applyFill="1" applyBorder="1" applyAlignment="1">
      <alignment horizontal="right" vertical="center"/>
    </xf>
    <xf numFmtId="4" fontId="26" fillId="2" borderId="4" xfId="3" applyNumberFormat="1" applyFont="1" applyFill="1" applyBorder="1" applyAlignment="1">
      <alignment horizontal="right"/>
    </xf>
    <xf numFmtId="0" fontId="27" fillId="0" borderId="0" xfId="3" applyFont="1"/>
    <xf numFmtId="4" fontId="16" fillId="2" borderId="4" xfId="3" quotePrefix="1" applyNumberFormat="1" applyFont="1" applyFill="1" applyBorder="1" applyAlignment="1">
      <alignment horizontal="right" vertical="center" wrapText="1"/>
    </xf>
    <xf numFmtId="0" fontId="28" fillId="2" borderId="4" xfId="3" quotePrefix="1" applyFont="1" applyFill="1" applyBorder="1" applyAlignment="1">
      <alignment horizontal="left" vertical="center"/>
    </xf>
    <xf numFmtId="0" fontId="28" fillId="2" borderId="4" xfId="3" applyFont="1" applyFill="1" applyBorder="1" applyAlignment="1">
      <alignment horizontal="left" vertical="center" wrapText="1"/>
    </xf>
    <xf numFmtId="4" fontId="28" fillId="2" borderId="4" xfId="3" applyNumberFormat="1" applyFont="1" applyFill="1" applyBorder="1" applyAlignment="1">
      <alignment horizontal="right" vertical="center" wrapText="1"/>
    </xf>
    <xf numFmtId="4" fontId="29" fillId="2" borderId="4" xfId="3" applyNumberFormat="1" applyFont="1" applyFill="1" applyBorder="1" applyAlignment="1">
      <alignment horizontal="right"/>
    </xf>
    <xf numFmtId="0" fontId="30" fillId="0" borderId="0" xfId="3" applyFont="1"/>
    <xf numFmtId="0" fontId="25" fillId="2" borderId="4" xfId="3" quotePrefix="1" applyFont="1" applyFill="1" applyBorder="1" applyAlignment="1">
      <alignment horizontal="left" vertical="center" wrapText="1"/>
    </xf>
    <xf numFmtId="4" fontId="25" fillId="2" borderId="4" xfId="3" quotePrefix="1" applyNumberFormat="1" applyFont="1" applyFill="1" applyBorder="1" applyAlignment="1">
      <alignment horizontal="right" vertical="center" wrapText="1"/>
    </xf>
    <xf numFmtId="4" fontId="28" fillId="2" borderId="4" xfId="3" quotePrefix="1" applyNumberFormat="1" applyFont="1" applyFill="1" applyBorder="1" applyAlignment="1">
      <alignment horizontal="right" vertical="center" wrapText="1"/>
    </xf>
    <xf numFmtId="4" fontId="28" fillId="2" borderId="4" xfId="3" quotePrefix="1" applyNumberFormat="1" applyFont="1" applyFill="1" applyBorder="1" applyAlignment="1">
      <alignment horizontal="right" vertical="center"/>
    </xf>
    <xf numFmtId="4" fontId="8" fillId="2" borderId="4" xfId="3" applyNumberFormat="1" applyFont="1" applyFill="1" applyBorder="1" applyAlignment="1">
      <alignment horizontal="left" indent="1"/>
    </xf>
    <xf numFmtId="0" fontId="29" fillId="2" borderId="4" xfId="3" applyFont="1" applyFill="1" applyBorder="1" applyAlignment="1">
      <alignment vertical="center" wrapText="1"/>
    </xf>
    <xf numFmtId="0" fontId="29" fillId="2" borderId="4" xfId="3" applyFont="1" applyFill="1" applyBorder="1" applyAlignment="1">
      <alignment horizontal="left" vertical="center" wrapText="1"/>
    </xf>
    <xf numFmtId="0" fontId="29" fillId="2" borderId="4" xfId="3" applyFont="1" applyFill="1" applyBorder="1" applyAlignment="1">
      <alignment horizontal="left" vertical="center" wrapText="1" indent="1"/>
    </xf>
    <xf numFmtId="0" fontId="29" fillId="2" borderId="4" xfId="3" applyFont="1" applyFill="1" applyBorder="1" applyAlignment="1">
      <alignment horizontal="left" vertical="center" wrapText="1" indent="2"/>
    </xf>
    <xf numFmtId="0" fontId="30" fillId="0" borderId="0" xfId="3" applyFont="1" applyAlignment="1">
      <alignment horizontal="left" indent="1"/>
    </xf>
    <xf numFmtId="0" fontId="29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/>
    </xf>
    <xf numFmtId="4" fontId="23" fillId="2" borderId="4" xfId="3" applyNumberFormat="1" applyFont="1" applyFill="1" applyBorder="1" applyAlignment="1">
      <alignment horizontal="right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  <xf numFmtId="4" fontId="4" fillId="0" borderId="0" xfId="3" applyNumberFormat="1" applyFont="1"/>
    <xf numFmtId="0" fontId="32" fillId="0" borderId="0" xfId="0" applyFont="1" applyAlignment="1">
      <alignment vertical="center"/>
    </xf>
    <xf numFmtId="0" fontId="9" fillId="0" borderId="0" xfId="3" applyFont="1"/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opLeftCell="A15" zoomScaleNormal="100" workbookViewId="0">
      <selection activeCell="H14" sqref="H14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2"/>
    </row>
    <row r="2" spans="1:10" s="2" customFormat="1" ht="51" customHeight="1" x14ac:dyDescent="0.25">
      <c r="A2" s="116" t="s">
        <v>62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16" t="s">
        <v>0</v>
      </c>
      <c r="B4" s="116"/>
      <c r="C4" s="116"/>
      <c r="D4" s="116"/>
      <c r="E4" s="116"/>
      <c r="F4" s="116"/>
      <c r="G4" s="116"/>
      <c r="H4" s="116"/>
      <c r="I4" s="117"/>
      <c r="J4" s="117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16" t="s">
        <v>14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19" t="s">
        <v>12</v>
      </c>
      <c r="B8" s="120"/>
      <c r="C8" s="120"/>
      <c r="D8" s="120"/>
      <c r="E8" s="120"/>
      <c r="F8" s="58" t="s">
        <v>64</v>
      </c>
      <c r="G8" s="58" t="s">
        <v>63</v>
      </c>
      <c r="H8" s="59" t="s">
        <v>65</v>
      </c>
      <c r="I8" s="59" t="s">
        <v>66</v>
      </c>
      <c r="J8" s="59" t="s">
        <v>67</v>
      </c>
    </row>
    <row r="9" spans="1:10" s="27" customFormat="1" ht="12" customHeight="1" x14ac:dyDescent="0.25">
      <c r="A9" s="111">
        <v>1</v>
      </c>
      <c r="B9" s="111"/>
      <c r="C9" s="111"/>
      <c r="D9" s="111"/>
      <c r="E9" s="111"/>
      <c r="F9" s="60">
        <v>2</v>
      </c>
      <c r="G9" s="60">
        <v>3</v>
      </c>
      <c r="H9" s="61">
        <v>4</v>
      </c>
      <c r="I9" s="61">
        <v>5</v>
      </c>
      <c r="J9" s="61">
        <v>6</v>
      </c>
    </row>
    <row r="10" spans="1:10" s="2" customFormat="1" x14ac:dyDescent="0.25">
      <c r="A10" s="112" t="s">
        <v>3</v>
      </c>
      <c r="B10" s="110"/>
      <c r="C10" s="110"/>
      <c r="D10" s="110"/>
      <c r="E10" s="121"/>
      <c r="F10" s="64">
        <f>F11+F12</f>
        <v>678525.68</v>
      </c>
      <c r="G10" s="64">
        <f t="shared" ref="G10:J10" si="0">G11+G12</f>
        <v>757670</v>
      </c>
      <c r="H10" s="64">
        <f>H11+H12</f>
        <v>757600</v>
      </c>
      <c r="I10" s="64">
        <f t="shared" si="0"/>
        <v>757600</v>
      </c>
      <c r="J10" s="64">
        <f t="shared" si="0"/>
        <v>757600</v>
      </c>
    </row>
    <row r="11" spans="1:10" s="2" customFormat="1" x14ac:dyDescent="0.25">
      <c r="A11" s="124" t="s">
        <v>1</v>
      </c>
      <c r="B11" s="125"/>
      <c r="C11" s="125"/>
      <c r="D11" s="125"/>
      <c r="E11" s="123"/>
      <c r="F11" s="63">
        <v>678525.68</v>
      </c>
      <c r="G11" s="63">
        <v>757670</v>
      </c>
      <c r="H11" s="63">
        <v>757600</v>
      </c>
      <c r="I11" s="63">
        <v>757600</v>
      </c>
      <c r="J11" s="63">
        <v>757600</v>
      </c>
    </row>
    <row r="12" spans="1:10" s="2" customFormat="1" x14ac:dyDescent="0.25">
      <c r="A12" s="122" t="s">
        <v>2</v>
      </c>
      <c r="B12" s="123"/>
      <c r="C12" s="123"/>
      <c r="D12" s="123"/>
      <c r="E12" s="123"/>
      <c r="F12" s="63">
        <v>0</v>
      </c>
      <c r="G12" s="63">
        <v>0</v>
      </c>
      <c r="H12" s="63">
        <v>0</v>
      </c>
      <c r="I12" s="63">
        <v>0</v>
      </c>
      <c r="J12" s="63">
        <v>0</v>
      </c>
    </row>
    <row r="13" spans="1:10" s="2" customFormat="1" x14ac:dyDescent="0.25">
      <c r="A13" s="10" t="s">
        <v>6</v>
      </c>
      <c r="B13" s="25"/>
      <c r="C13" s="25"/>
      <c r="D13" s="25"/>
      <c r="E13" s="25"/>
      <c r="F13" s="64">
        <f>F14+F15</f>
        <v>677257.05</v>
      </c>
      <c r="G13" s="64">
        <f>G14+G15</f>
        <v>758940</v>
      </c>
      <c r="H13" s="64">
        <f t="shared" ref="G13:J13" si="1">H14+H15</f>
        <v>757600</v>
      </c>
      <c r="I13" s="64">
        <f t="shared" si="1"/>
        <v>757600</v>
      </c>
      <c r="J13" s="64">
        <f t="shared" si="1"/>
        <v>757600</v>
      </c>
    </row>
    <row r="14" spans="1:10" s="2" customFormat="1" x14ac:dyDescent="0.25">
      <c r="A14" s="126" t="s">
        <v>4</v>
      </c>
      <c r="B14" s="125"/>
      <c r="C14" s="125"/>
      <c r="D14" s="125"/>
      <c r="E14" s="125"/>
      <c r="F14" s="63">
        <v>672642.51</v>
      </c>
      <c r="G14" s="63">
        <v>749370</v>
      </c>
      <c r="H14" s="63">
        <v>750600</v>
      </c>
      <c r="I14" s="63">
        <v>750600</v>
      </c>
      <c r="J14" s="63">
        <v>750600</v>
      </c>
    </row>
    <row r="15" spans="1:10" s="2" customFormat="1" x14ac:dyDescent="0.25">
      <c r="A15" s="122" t="s">
        <v>5</v>
      </c>
      <c r="B15" s="123"/>
      <c r="C15" s="123"/>
      <c r="D15" s="123"/>
      <c r="E15" s="123"/>
      <c r="F15" s="63">
        <v>4614.54</v>
      </c>
      <c r="G15" s="63">
        <v>9570</v>
      </c>
      <c r="H15" s="63">
        <v>7000</v>
      </c>
      <c r="I15" s="63">
        <v>7000</v>
      </c>
      <c r="J15" s="63">
        <v>7000</v>
      </c>
    </row>
    <row r="16" spans="1:10" s="2" customFormat="1" x14ac:dyDescent="0.25">
      <c r="A16" s="109" t="s">
        <v>7</v>
      </c>
      <c r="B16" s="110"/>
      <c r="C16" s="110"/>
      <c r="D16" s="110"/>
      <c r="E16" s="110"/>
      <c r="F16" s="64">
        <f>F10-F13</f>
        <v>1268.6300000000047</v>
      </c>
      <c r="G16" s="64">
        <f t="shared" ref="G16:J16" si="2">G10-G13</f>
        <v>-1270</v>
      </c>
      <c r="H16" s="64">
        <f t="shared" si="2"/>
        <v>0</v>
      </c>
      <c r="I16" s="64">
        <f t="shared" si="2"/>
        <v>0</v>
      </c>
      <c r="J16" s="64">
        <f t="shared" si="2"/>
        <v>0</v>
      </c>
    </row>
    <row r="17" spans="1:10" s="2" customFormat="1" ht="18.75" x14ac:dyDescent="0.25">
      <c r="A17" s="3"/>
      <c r="B17" s="11"/>
      <c r="C17" s="11"/>
      <c r="D17" s="11"/>
      <c r="E17" s="11"/>
      <c r="F17" s="11"/>
      <c r="G17" s="11"/>
      <c r="H17" s="12"/>
      <c r="I17" s="12"/>
      <c r="J17" s="12"/>
    </row>
    <row r="18" spans="1:10" s="2" customFormat="1" ht="18" customHeight="1" x14ac:dyDescent="0.25">
      <c r="A18" s="116" t="s">
        <v>15</v>
      </c>
      <c r="B18" s="118"/>
      <c r="C18" s="118"/>
      <c r="D18" s="118"/>
      <c r="E18" s="118"/>
      <c r="F18" s="118"/>
      <c r="G18" s="118"/>
      <c r="H18" s="118"/>
      <c r="I18" s="118"/>
      <c r="J18" s="118"/>
    </row>
    <row r="19" spans="1:10" s="2" customFormat="1" ht="18.75" x14ac:dyDescent="0.25">
      <c r="A19" s="3"/>
      <c r="B19" s="11"/>
      <c r="C19" s="11"/>
      <c r="D19" s="11"/>
      <c r="E19" s="11"/>
      <c r="F19" s="11"/>
      <c r="G19" s="11"/>
      <c r="H19" s="12"/>
      <c r="I19" s="12"/>
      <c r="J19" s="12"/>
    </row>
    <row r="20" spans="1:10" s="2" customFormat="1" ht="25.5" x14ac:dyDescent="0.25">
      <c r="A20" s="119" t="s">
        <v>12</v>
      </c>
      <c r="B20" s="120"/>
      <c r="C20" s="120"/>
      <c r="D20" s="120"/>
      <c r="E20" s="120"/>
      <c r="F20" s="58" t="s">
        <v>64</v>
      </c>
      <c r="G20" s="58" t="s">
        <v>63</v>
      </c>
      <c r="H20" s="59" t="s">
        <v>65</v>
      </c>
      <c r="I20" s="59" t="s">
        <v>66</v>
      </c>
      <c r="J20" s="59" t="s">
        <v>67</v>
      </c>
    </row>
    <row r="21" spans="1:10" s="27" customFormat="1" ht="12" customHeight="1" x14ac:dyDescent="0.25">
      <c r="A21" s="111">
        <v>1</v>
      </c>
      <c r="B21" s="111"/>
      <c r="C21" s="111"/>
      <c r="D21" s="111"/>
      <c r="E21" s="111"/>
      <c r="F21" s="60">
        <v>2</v>
      </c>
      <c r="G21" s="60">
        <v>3</v>
      </c>
      <c r="H21" s="61">
        <v>4</v>
      </c>
      <c r="I21" s="61">
        <v>5</v>
      </c>
      <c r="J21" s="61">
        <v>6</v>
      </c>
    </row>
    <row r="22" spans="1:10" s="2" customFormat="1" x14ac:dyDescent="0.25">
      <c r="A22" s="122" t="s">
        <v>8</v>
      </c>
      <c r="B22" s="123"/>
      <c r="C22" s="123"/>
      <c r="D22" s="123"/>
      <c r="E22" s="123"/>
      <c r="F22" s="63">
        <v>0</v>
      </c>
      <c r="G22" s="63">
        <v>0</v>
      </c>
      <c r="H22" s="63">
        <v>0</v>
      </c>
      <c r="I22" s="63">
        <v>0</v>
      </c>
      <c r="J22" s="63">
        <v>0</v>
      </c>
    </row>
    <row r="23" spans="1:10" s="2" customFormat="1" x14ac:dyDescent="0.25">
      <c r="A23" s="122" t="s">
        <v>9</v>
      </c>
      <c r="B23" s="123"/>
      <c r="C23" s="123"/>
      <c r="D23" s="123"/>
      <c r="E23" s="123"/>
      <c r="F23" s="63">
        <v>0</v>
      </c>
      <c r="G23" s="63">
        <v>0</v>
      </c>
      <c r="H23" s="63">
        <v>0</v>
      </c>
      <c r="I23" s="63">
        <v>0</v>
      </c>
      <c r="J23" s="63">
        <v>0</v>
      </c>
    </row>
    <row r="24" spans="1:10" s="2" customFormat="1" x14ac:dyDescent="0.25">
      <c r="A24" s="109" t="s">
        <v>10</v>
      </c>
      <c r="B24" s="110"/>
      <c r="C24" s="110"/>
      <c r="D24" s="110"/>
      <c r="E24" s="110"/>
      <c r="F24" s="64">
        <f>F22-F23</f>
        <v>0</v>
      </c>
      <c r="G24" s="64">
        <f t="shared" ref="G24:J24" si="3">G22-G23</f>
        <v>0</v>
      </c>
      <c r="H24" s="64">
        <f t="shared" si="3"/>
        <v>0</v>
      </c>
      <c r="I24" s="64">
        <f t="shared" si="3"/>
        <v>0</v>
      </c>
      <c r="J24" s="64">
        <f t="shared" si="3"/>
        <v>0</v>
      </c>
    </row>
    <row r="25" spans="1:10" s="2" customFormat="1" x14ac:dyDescent="0.25">
      <c r="A25" s="109" t="s">
        <v>11</v>
      </c>
      <c r="B25" s="110"/>
      <c r="C25" s="110"/>
      <c r="D25" s="110"/>
      <c r="E25" s="110"/>
      <c r="F25" s="64">
        <f>F16+F24</f>
        <v>1268.6300000000047</v>
      </c>
      <c r="G25" s="64">
        <f t="shared" ref="G25:J25" si="4">G16+G24</f>
        <v>-1270</v>
      </c>
      <c r="H25" s="64">
        <f t="shared" si="4"/>
        <v>0</v>
      </c>
      <c r="I25" s="64">
        <f t="shared" si="4"/>
        <v>0</v>
      </c>
      <c r="J25" s="64">
        <f t="shared" si="4"/>
        <v>0</v>
      </c>
    </row>
    <row r="26" spans="1:10" s="2" customFormat="1" ht="18.75" x14ac:dyDescent="0.25">
      <c r="A26" s="13"/>
      <c r="B26" s="11"/>
      <c r="C26" s="11"/>
      <c r="D26" s="11"/>
      <c r="E26" s="11"/>
      <c r="F26" s="11"/>
      <c r="G26" s="11"/>
      <c r="H26" s="12"/>
      <c r="I26" s="12"/>
      <c r="J26" s="12"/>
    </row>
    <row r="27" spans="1:10" s="2" customFormat="1" ht="18" customHeight="1" x14ac:dyDescent="0.25">
      <c r="A27" s="116" t="s">
        <v>16</v>
      </c>
      <c r="B27" s="118"/>
      <c r="C27" s="118"/>
      <c r="D27" s="118"/>
      <c r="E27" s="118"/>
      <c r="F27" s="118"/>
      <c r="G27" s="118"/>
      <c r="H27" s="118"/>
      <c r="I27" s="118"/>
      <c r="J27" s="118"/>
    </row>
    <row r="28" spans="1:10" s="2" customFormat="1" ht="18" customHeight="1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</row>
    <row r="29" spans="1:10" s="2" customFormat="1" ht="25.5" x14ac:dyDescent="0.25">
      <c r="A29" s="101" t="s">
        <v>22</v>
      </c>
      <c r="B29" s="102"/>
      <c r="C29" s="102"/>
      <c r="D29" s="102"/>
      <c r="E29" s="103"/>
      <c r="F29" s="58" t="s">
        <v>64</v>
      </c>
      <c r="G29" s="58" t="s">
        <v>63</v>
      </c>
      <c r="H29" s="59" t="s">
        <v>65</v>
      </c>
      <c r="I29" s="59" t="s">
        <v>66</v>
      </c>
      <c r="J29" s="59" t="s">
        <v>67</v>
      </c>
    </row>
    <row r="30" spans="1:10" s="27" customFormat="1" ht="12" customHeight="1" x14ac:dyDescent="0.25">
      <c r="A30" s="111">
        <v>1</v>
      </c>
      <c r="B30" s="111"/>
      <c r="C30" s="111"/>
      <c r="D30" s="111"/>
      <c r="E30" s="111"/>
      <c r="F30" s="60">
        <v>2</v>
      </c>
      <c r="G30" s="60">
        <v>3</v>
      </c>
      <c r="H30" s="61">
        <v>4</v>
      </c>
      <c r="I30" s="61">
        <v>5</v>
      </c>
      <c r="J30" s="61">
        <v>6</v>
      </c>
    </row>
    <row r="31" spans="1:10" s="2" customFormat="1" ht="15" customHeight="1" x14ac:dyDescent="0.25">
      <c r="A31" s="104" t="s">
        <v>17</v>
      </c>
      <c r="B31" s="105"/>
      <c r="C31" s="105"/>
      <c r="D31" s="105"/>
      <c r="E31" s="106"/>
      <c r="F31" s="65">
        <v>0</v>
      </c>
      <c r="G31" s="65">
        <v>1270</v>
      </c>
      <c r="H31" s="65">
        <v>0</v>
      </c>
      <c r="I31" s="65">
        <v>0</v>
      </c>
      <c r="J31" s="66">
        <v>0</v>
      </c>
    </row>
    <row r="32" spans="1:10" s="2" customFormat="1" ht="15" customHeight="1" x14ac:dyDescent="0.25">
      <c r="A32" s="109" t="s">
        <v>18</v>
      </c>
      <c r="B32" s="110"/>
      <c r="C32" s="110"/>
      <c r="D32" s="110"/>
      <c r="E32" s="110"/>
      <c r="F32" s="67">
        <f>F25+F31</f>
        <v>1268.6300000000047</v>
      </c>
      <c r="G32" s="67">
        <f t="shared" ref="G32:J32" si="5">G25+G31</f>
        <v>0</v>
      </c>
      <c r="H32" s="67">
        <f t="shared" si="5"/>
        <v>0</v>
      </c>
      <c r="I32" s="67">
        <f t="shared" si="5"/>
        <v>0</v>
      </c>
      <c r="J32" s="68">
        <f t="shared" si="5"/>
        <v>0</v>
      </c>
    </row>
    <row r="33" spans="1:10" s="2" customFormat="1" ht="45" customHeight="1" x14ac:dyDescent="0.25">
      <c r="A33" s="112" t="s">
        <v>19</v>
      </c>
      <c r="B33" s="113"/>
      <c r="C33" s="113"/>
      <c r="D33" s="113"/>
      <c r="E33" s="114"/>
      <c r="F33" s="67">
        <f>F16+F24+F31-F32</f>
        <v>0</v>
      </c>
      <c r="G33" s="67">
        <f t="shared" ref="G33:J33" si="6">G16+G24+G31-G32</f>
        <v>0</v>
      </c>
      <c r="H33" s="67">
        <f t="shared" si="6"/>
        <v>0</v>
      </c>
      <c r="I33" s="67">
        <f t="shared" si="6"/>
        <v>0</v>
      </c>
      <c r="J33" s="68">
        <f t="shared" si="6"/>
        <v>0</v>
      </c>
    </row>
    <row r="34" spans="1:10" s="2" customFormat="1" ht="18" customHeight="1" x14ac:dyDescent="0.25">
      <c r="A34" s="22"/>
      <c r="B34" s="16"/>
      <c r="C34" s="16"/>
      <c r="D34" s="16"/>
      <c r="E34" s="16"/>
      <c r="F34" s="16"/>
      <c r="G34" s="16"/>
      <c r="H34" s="16"/>
      <c r="I34" s="16"/>
      <c r="J34" s="16"/>
    </row>
    <row r="35" spans="1:10" s="2" customFormat="1" ht="18" customHeight="1" x14ac:dyDescent="0.25">
      <c r="A35" s="115" t="s">
        <v>20</v>
      </c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s="2" customFormat="1" ht="18.75" x14ac:dyDescent="0.25">
      <c r="A36" s="17"/>
      <c r="B36" s="18"/>
      <c r="C36" s="18"/>
      <c r="D36" s="18"/>
      <c r="E36" s="18"/>
      <c r="F36" s="18"/>
      <c r="G36" s="18"/>
      <c r="H36" s="19"/>
      <c r="I36" s="19"/>
      <c r="J36" s="19"/>
    </row>
    <row r="37" spans="1:10" s="2" customFormat="1" ht="25.5" x14ac:dyDescent="0.25">
      <c r="A37" s="101" t="s">
        <v>22</v>
      </c>
      <c r="B37" s="102"/>
      <c r="C37" s="102"/>
      <c r="D37" s="102"/>
      <c r="E37" s="103"/>
      <c r="F37" s="58" t="s">
        <v>64</v>
      </c>
      <c r="G37" s="58" t="s">
        <v>63</v>
      </c>
      <c r="H37" s="59" t="s">
        <v>65</v>
      </c>
      <c r="I37" s="59" t="s">
        <v>66</v>
      </c>
      <c r="J37" s="59" t="s">
        <v>67</v>
      </c>
    </row>
    <row r="38" spans="1:10" s="27" customFormat="1" ht="12" customHeight="1" x14ac:dyDescent="0.25">
      <c r="A38" s="111">
        <v>1</v>
      </c>
      <c r="B38" s="111"/>
      <c r="C38" s="111"/>
      <c r="D38" s="111"/>
      <c r="E38" s="111"/>
      <c r="F38" s="60">
        <v>2</v>
      </c>
      <c r="G38" s="60">
        <v>3</v>
      </c>
      <c r="H38" s="61">
        <v>4</v>
      </c>
      <c r="I38" s="61">
        <v>5</v>
      </c>
      <c r="J38" s="61">
        <v>6</v>
      </c>
    </row>
    <row r="39" spans="1:10" s="2" customFormat="1" x14ac:dyDescent="0.25">
      <c r="A39" s="104" t="s">
        <v>17</v>
      </c>
      <c r="B39" s="105"/>
      <c r="C39" s="105"/>
      <c r="D39" s="105"/>
      <c r="E39" s="106"/>
      <c r="F39" s="14">
        <v>0</v>
      </c>
      <c r="G39" s="14">
        <f>F42</f>
        <v>0</v>
      </c>
      <c r="H39" s="14">
        <f>G42</f>
        <v>0</v>
      </c>
      <c r="I39" s="14">
        <f>H42</f>
        <v>0</v>
      </c>
      <c r="J39" s="15">
        <f>I42</f>
        <v>0</v>
      </c>
    </row>
    <row r="40" spans="1:10" s="2" customFormat="1" ht="28.5" customHeight="1" x14ac:dyDescent="0.25">
      <c r="A40" s="104" t="s">
        <v>21</v>
      </c>
      <c r="B40" s="105"/>
      <c r="C40" s="105"/>
      <c r="D40" s="105"/>
      <c r="E40" s="106"/>
      <c r="F40" s="14">
        <v>0</v>
      </c>
      <c r="G40" s="14">
        <v>0</v>
      </c>
      <c r="H40" s="14">
        <v>0</v>
      </c>
      <c r="I40" s="14">
        <v>0</v>
      </c>
      <c r="J40" s="15">
        <v>0</v>
      </c>
    </row>
    <row r="41" spans="1:10" s="2" customFormat="1" ht="25.5" customHeight="1" x14ac:dyDescent="0.25">
      <c r="A41" s="104" t="s">
        <v>61</v>
      </c>
      <c r="B41" s="107"/>
      <c r="C41" s="107"/>
      <c r="D41" s="107"/>
      <c r="E41" s="108"/>
      <c r="F41" s="14">
        <v>0</v>
      </c>
      <c r="G41" s="14">
        <v>0</v>
      </c>
      <c r="H41" s="14">
        <v>0</v>
      </c>
      <c r="I41" s="14">
        <v>0</v>
      </c>
      <c r="J41" s="15">
        <v>0</v>
      </c>
    </row>
    <row r="42" spans="1:10" s="2" customFormat="1" ht="15" customHeight="1" x14ac:dyDescent="0.25">
      <c r="A42" s="109" t="s">
        <v>18</v>
      </c>
      <c r="B42" s="110"/>
      <c r="C42" s="110"/>
      <c r="D42" s="110"/>
      <c r="E42" s="110"/>
      <c r="F42" s="20">
        <f>F39-F40+F41</f>
        <v>0</v>
      </c>
      <c r="G42" s="20">
        <f t="shared" ref="G42:J42" si="7">G39-G40+G41</f>
        <v>0</v>
      </c>
      <c r="H42" s="20">
        <f t="shared" si="7"/>
        <v>0</v>
      </c>
      <c r="I42" s="20">
        <f t="shared" si="7"/>
        <v>0</v>
      </c>
      <c r="J42" s="21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zoomScaleNormal="100" workbookViewId="0">
      <selection activeCell="A22" sqref="A22:XFD22"/>
    </sheetView>
  </sheetViews>
  <sheetFormatPr defaultColWidth="8.85546875" defaultRowHeight="15" x14ac:dyDescent="0.25"/>
  <cols>
    <col min="1" max="1" width="7.85546875" style="27" bestFit="1" customWidth="1"/>
    <col min="2" max="2" width="44.7109375" style="27" customWidth="1"/>
    <col min="3" max="4" width="19.5703125" style="27" customWidth="1"/>
    <col min="5" max="8" width="19.42578125" style="27" customWidth="1"/>
    <col min="9" max="10" width="25.28515625" style="27" customWidth="1"/>
    <col min="11" max="16384" width="8.85546875" style="27"/>
  </cols>
  <sheetData>
    <row r="1" spans="1:10" ht="18.75" x14ac:dyDescent="0.25">
      <c r="A1" s="52"/>
      <c r="B1" s="26"/>
      <c r="C1" s="26"/>
      <c r="D1" s="26"/>
      <c r="E1" s="26"/>
      <c r="F1" s="26"/>
      <c r="G1" s="26"/>
      <c r="H1" s="26"/>
      <c r="I1" s="26"/>
      <c r="J1" s="26"/>
    </row>
    <row r="2" spans="1:10" ht="15.6" customHeight="1" x14ac:dyDescent="0.25">
      <c r="A2" s="127" t="s">
        <v>27</v>
      </c>
      <c r="B2" s="127"/>
      <c r="C2" s="127"/>
      <c r="D2" s="127"/>
      <c r="E2" s="127"/>
      <c r="F2" s="127"/>
      <c r="G2" s="127"/>
      <c r="H2" s="49"/>
      <c r="I2" s="29"/>
      <c r="J2" s="29"/>
    </row>
    <row r="3" spans="1:10" ht="18.75" x14ac:dyDescent="0.25">
      <c r="A3" s="26"/>
      <c r="B3" s="26"/>
      <c r="C3" s="26"/>
      <c r="D3" s="26"/>
      <c r="E3" s="26"/>
      <c r="F3" s="26"/>
      <c r="G3" s="26"/>
      <c r="H3" s="26"/>
      <c r="I3" s="28"/>
      <c r="J3" s="28"/>
    </row>
    <row r="4" spans="1:10" ht="15.6" customHeight="1" x14ac:dyDescent="0.25">
      <c r="A4" s="127" t="s">
        <v>28</v>
      </c>
      <c r="B4" s="127"/>
      <c r="C4" s="127"/>
      <c r="D4" s="127"/>
      <c r="E4" s="127"/>
      <c r="F4" s="127"/>
      <c r="G4" s="127"/>
      <c r="H4" s="49"/>
      <c r="I4" s="30"/>
      <c r="J4" s="30"/>
    </row>
    <row r="5" spans="1:10" ht="18.75" x14ac:dyDescent="0.25">
      <c r="A5" s="26"/>
      <c r="B5" s="26"/>
      <c r="C5" s="26"/>
      <c r="D5" s="26"/>
      <c r="E5" s="26"/>
      <c r="F5" s="26"/>
      <c r="G5" s="26"/>
      <c r="H5" s="26"/>
      <c r="I5" s="28"/>
      <c r="J5" s="28"/>
    </row>
    <row r="6" spans="1:10" ht="25.5" x14ac:dyDescent="0.25">
      <c r="A6" s="31" t="s">
        <v>38</v>
      </c>
      <c r="B6" s="32" t="s">
        <v>22</v>
      </c>
      <c r="C6" s="33" t="s">
        <v>64</v>
      </c>
      <c r="D6" s="33" t="s">
        <v>63</v>
      </c>
      <c r="E6" s="31" t="s">
        <v>65</v>
      </c>
      <c r="F6" s="31" t="s">
        <v>66</v>
      </c>
      <c r="G6" s="31" t="s">
        <v>67</v>
      </c>
    </row>
    <row r="7" spans="1:10" s="35" customFormat="1" ht="11.25" x14ac:dyDescent="0.2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</row>
    <row r="8" spans="1:10" x14ac:dyDescent="0.25">
      <c r="A8" s="36"/>
      <c r="B8" s="36" t="s">
        <v>29</v>
      </c>
      <c r="C8" s="69">
        <f>C9</f>
        <v>678525.68</v>
      </c>
      <c r="D8" s="69">
        <f t="shared" ref="D8:G8" si="0">D9</f>
        <v>757670</v>
      </c>
      <c r="E8" s="69">
        <f t="shared" si="0"/>
        <v>757600</v>
      </c>
      <c r="F8" s="69">
        <f t="shared" si="0"/>
        <v>757600</v>
      </c>
      <c r="G8" s="69">
        <f t="shared" si="0"/>
        <v>757600</v>
      </c>
    </row>
    <row r="9" spans="1:10" x14ac:dyDescent="0.25">
      <c r="A9" s="36">
        <v>6</v>
      </c>
      <c r="B9" s="36" t="s">
        <v>30</v>
      </c>
      <c r="C9" s="69">
        <f>SUM(C10:C12)</f>
        <v>678525.68</v>
      </c>
      <c r="D9" s="69">
        <f t="shared" ref="D9:G9" si="1">SUM(D10:D12)</f>
        <v>757670</v>
      </c>
      <c r="E9" s="69">
        <f t="shared" si="1"/>
        <v>757600</v>
      </c>
      <c r="F9" s="69">
        <f t="shared" si="1"/>
        <v>757600</v>
      </c>
      <c r="G9" s="69">
        <f t="shared" si="1"/>
        <v>757600</v>
      </c>
    </row>
    <row r="10" spans="1:10" x14ac:dyDescent="0.25">
      <c r="A10" s="48">
        <v>64</v>
      </c>
      <c r="B10" s="38" t="s">
        <v>68</v>
      </c>
      <c r="C10" s="71">
        <v>0.22</v>
      </c>
      <c r="D10" s="71">
        <v>0</v>
      </c>
      <c r="E10" s="70">
        <v>0</v>
      </c>
      <c r="F10" s="70">
        <v>0</v>
      </c>
      <c r="G10" s="70">
        <v>0</v>
      </c>
    </row>
    <row r="11" spans="1:10" ht="25.5" x14ac:dyDescent="0.25">
      <c r="A11" s="47">
        <v>66</v>
      </c>
      <c r="B11" s="38" t="s">
        <v>69</v>
      </c>
      <c r="C11" s="71">
        <v>5882.95</v>
      </c>
      <c r="D11" s="71">
        <v>6000</v>
      </c>
      <c r="E11" s="70">
        <v>7000</v>
      </c>
      <c r="F11" s="70">
        <v>7000</v>
      </c>
      <c r="G11" s="70">
        <v>7000</v>
      </c>
    </row>
    <row r="12" spans="1:10" ht="25.5" x14ac:dyDescent="0.25">
      <c r="A12" s="47">
        <v>67</v>
      </c>
      <c r="B12" s="38" t="s">
        <v>70</v>
      </c>
      <c r="C12" s="71">
        <v>672642.51</v>
      </c>
      <c r="D12" s="71">
        <v>751670</v>
      </c>
      <c r="E12" s="70">
        <v>750600</v>
      </c>
      <c r="F12" s="70">
        <v>750600</v>
      </c>
      <c r="G12" s="70">
        <v>750600</v>
      </c>
    </row>
    <row r="14" spans="1:10" ht="25.5" x14ac:dyDescent="0.25">
      <c r="A14" s="31" t="s">
        <v>38</v>
      </c>
      <c r="B14" s="32" t="s">
        <v>22</v>
      </c>
      <c r="C14" s="33" t="s">
        <v>64</v>
      </c>
      <c r="D14" s="33" t="s">
        <v>63</v>
      </c>
      <c r="E14" s="31" t="s">
        <v>65</v>
      </c>
      <c r="F14" s="31" t="s">
        <v>66</v>
      </c>
      <c r="G14" s="31" t="s">
        <v>67</v>
      </c>
    </row>
    <row r="15" spans="1:10" s="35" customFormat="1" ht="11.25" x14ac:dyDescent="0.2">
      <c r="A15" s="34">
        <v>1</v>
      </c>
      <c r="B15" s="34">
        <v>2</v>
      </c>
      <c r="C15" s="34">
        <v>3</v>
      </c>
      <c r="D15" s="34">
        <v>4</v>
      </c>
      <c r="E15" s="34">
        <v>5</v>
      </c>
      <c r="F15" s="34">
        <v>6</v>
      </c>
      <c r="G15" s="34">
        <v>7</v>
      </c>
    </row>
    <row r="16" spans="1:10" x14ac:dyDescent="0.25">
      <c r="A16" s="36"/>
      <c r="B16" s="36" t="s">
        <v>32</v>
      </c>
      <c r="C16" s="69">
        <f>C17+C21</f>
        <v>677257.04999999993</v>
      </c>
      <c r="D16" s="69">
        <f t="shared" ref="D16:G16" si="2">D17+D21</f>
        <v>758940</v>
      </c>
      <c r="E16" s="69">
        <f t="shared" si="2"/>
        <v>757600</v>
      </c>
      <c r="F16" s="69">
        <f t="shared" si="2"/>
        <v>757600</v>
      </c>
      <c r="G16" s="69">
        <f t="shared" si="2"/>
        <v>757600</v>
      </c>
    </row>
    <row r="17" spans="1:9" x14ac:dyDescent="0.25">
      <c r="A17" s="36">
        <v>3</v>
      </c>
      <c r="B17" s="36" t="s">
        <v>33</v>
      </c>
      <c r="C17" s="69">
        <f>SUM(C18:C20)</f>
        <v>672642.50999999989</v>
      </c>
      <c r="D17" s="69">
        <f t="shared" ref="D17:G17" si="3">SUM(D18:D20)</f>
        <v>749370</v>
      </c>
      <c r="E17" s="69">
        <f t="shared" si="3"/>
        <v>750600</v>
      </c>
      <c r="F17" s="69">
        <f t="shared" si="3"/>
        <v>750600</v>
      </c>
      <c r="G17" s="69">
        <f t="shared" si="3"/>
        <v>750600</v>
      </c>
    </row>
    <row r="18" spans="1:9" x14ac:dyDescent="0.25">
      <c r="A18" s="47">
        <v>31</v>
      </c>
      <c r="B18" s="38" t="s">
        <v>34</v>
      </c>
      <c r="C18" s="71">
        <v>597546.68999999994</v>
      </c>
      <c r="D18" s="71">
        <v>663900</v>
      </c>
      <c r="E18" s="70">
        <v>674800</v>
      </c>
      <c r="F18" s="70">
        <v>678700</v>
      </c>
      <c r="G18" s="70">
        <v>675700</v>
      </c>
      <c r="I18" s="129"/>
    </row>
    <row r="19" spans="1:9" x14ac:dyDescent="0.25">
      <c r="A19" s="48">
        <v>32</v>
      </c>
      <c r="B19" s="39" t="s">
        <v>35</v>
      </c>
      <c r="C19" s="73">
        <v>74234.679999999993</v>
      </c>
      <c r="D19" s="73">
        <v>84370</v>
      </c>
      <c r="E19" s="70">
        <v>75800</v>
      </c>
      <c r="F19" s="70">
        <v>71900</v>
      </c>
      <c r="G19" s="70">
        <v>74900</v>
      </c>
    </row>
    <row r="20" spans="1:9" s="80" customFormat="1" x14ac:dyDescent="0.25">
      <c r="A20" s="76">
        <v>34</v>
      </c>
      <c r="B20" s="77" t="s">
        <v>71</v>
      </c>
      <c r="C20" s="78">
        <v>861.14</v>
      </c>
      <c r="D20" s="78">
        <v>1100</v>
      </c>
      <c r="E20" s="79">
        <v>0</v>
      </c>
      <c r="F20" s="79">
        <v>0</v>
      </c>
      <c r="G20" s="79">
        <v>0</v>
      </c>
    </row>
    <row r="21" spans="1:9" x14ac:dyDescent="0.25">
      <c r="A21" s="42">
        <v>4</v>
      </c>
      <c r="B21" s="43" t="s">
        <v>36</v>
      </c>
      <c r="C21" s="69">
        <f>SUM(C22)</f>
        <v>4614.54</v>
      </c>
      <c r="D21" s="69">
        <f t="shared" ref="D21:G21" si="4">SUM(D22)</f>
        <v>9570</v>
      </c>
      <c r="E21" s="69">
        <f t="shared" si="4"/>
        <v>7000</v>
      </c>
      <c r="F21" s="69">
        <f t="shared" si="4"/>
        <v>7000</v>
      </c>
      <c r="G21" s="69">
        <f t="shared" si="4"/>
        <v>7000</v>
      </c>
    </row>
    <row r="22" spans="1:9" x14ac:dyDescent="0.25">
      <c r="A22" s="47">
        <v>42</v>
      </c>
      <c r="B22" s="44" t="s">
        <v>72</v>
      </c>
      <c r="C22" s="71">
        <v>4614.54</v>
      </c>
      <c r="D22" s="71">
        <v>9570</v>
      </c>
      <c r="E22" s="70">
        <v>7000</v>
      </c>
      <c r="F22" s="70">
        <v>7000</v>
      </c>
      <c r="G22" s="72">
        <v>7000</v>
      </c>
    </row>
    <row r="25" spans="1:9" ht="15.6" customHeight="1" x14ac:dyDescent="0.25">
      <c r="A25" s="127" t="s">
        <v>37</v>
      </c>
      <c r="B25" s="127"/>
      <c r="C25" s="127"/>
      <c r="D25" s="127"/>
      <c r="E25" s="127"/>
      <c r="F25" s="127"/>
      <c r="G25" s="127"/>
    </row>
    <row r="26" spans="1:9" ht="18.75" x14ac:dyDescent="0.25">
      <c r="A26" s="26"/>
      <c r="B26" s="26"/>
      <c r="C26" s="26"/>
      <c r="D26" s="26"/>
      <c r="E26" s="26"/>
      <c r="F26" s="26"/>
      <c r="G26" s="26"/>
      <c r="H26" s="26"/>
    </row>
    <row r="27" spans="1:9" ht="25.5" x14ac:dyDescent="0.25">
      <c r="A27" s="31" t="s">
        <v>38</v>
      </c>
      <c r="B27" s="32" t="s">
        <v>22</v>
      </c>
      <c r="C27" s="33" t="s">
        <v>64</v>
      </c>
      <c r="D27" s="33" t="s">
        <v>63</v>
      </c>
      <c r="E27" s="31" t="s">
        <v>65</v>
      </c>
      <c r="F27" s="31" t="s">
        <v>66</v>
      </c>
      <c r="G27" s="31" t="s">
        <v>67</v>
      </c>
    </row>
    <row r="28" spans="1:9" s="35" customFormat="1" ht="11.25" x14ac:dyDescent="0.2">
      <c r="A28" s="34">
        <v>1</v>
      </c>
      <c r="B28" s="34">
        <v>2</v>
      </c>
      <c r="C28" s="34">
        <v>3</v>
      </c>
      <c r="D28" s="34">
        <v>4</v>
      </c>
      <c r="E28" s="34">
        <v>5</v>
      </c>
      <c r="F28" s="34">
        <v>6</v>
      </c>
      <c r="G28" s="34">
        <v>7</v>
      </c>
    </row>
    <row r="29" spans="1:9" x14ac:dyDescent="0.25">
      <c r="A29" s="36"/>
      <c r="B29" s="36" t="s">
        <v>29</v>
      </c>
      <c r="C29" s="69">
        <f>C30+C32+C34</f>
        <v>678525.68</v>
      </c>
      <c r="D29" s="69">
        <f t="shared" ref="D29:G29" si="5">D30+D32+D34</f>
        <v>757670</v>
      </c>
      <c r="E29" s="69">
        <f t="shared" si="5"/>
        <v>757600</v>
      </c>
      <c r="F29" s="69">
        <f t="shared" si="5"/>
        <v>757600</v>
      </c>
      <c r="G29" s="69">
        <f t="shared" si="5"/>
        <v>757600</v>
      </c>
    </row>
    <row r="30" spans="1:9" x14ac:dyDescent="0.25">
      <c r="A30" s="36" t="s">
        <v>93</v>
      </c>
      <c r="B30" s="36" t="s">
        <v>39</v>
      </c>
      <c r="C30" s="69">
        <f>C31</f>
        <v>672642.51</v>
      </c>
      <c r="D30" s="69">
        <f t="shared" ref="D30:G30" si="6">D31</f>
        <v>751670</v>
      </c>
      <c r="E30" s="69">
        <f t="shared" si="6"/>
        <v>750600</v>
      </c>
      <c r="F30" s="69">
        <f t="shared" si="6"/>
        <v>750600</v>
      </c>
      <c r="G30" s="69">
        <f t="shared" si="6"/>
        <v>750600</v>
      </c>
    </row>
    <row r="31" spans="1:9" x14ac:dyDescent="0.25">
      <c r="A31" s="47" t="s">
        <v>89</v>
      </c>
      <c r="B31" s="38" t="s">
        <v>39</v>
      </c>
      <c r="C31" s="71">
        <v>672642.51</v>
      </c>
      <c r="D31" s="71">
        <v>751670</v>
      </c>
      <c r="E31" s="70">
        <v>750600</v>
      </c>
      <c r="F31" s="70">
        <v>750600</v>
      </c>
      <c r="G31" s="70">
        <v>750600</v>
      </c>
    </row>
    <row r="32" spans="1:9" s="86" customFormat="1" ht="14.25" x14ac:dyDescent="0.2">
      <c r="A32" s="82" t="s">
        <v>94</v>
      </c>
      <c r="B32" s="83" t="s">
        <v>57</v>
      </c>
      <c r="C32" s="84">
        <f>C33</f>
        <v>5883.17</v>
      </c>
      <c r="D32" s="84"/>
      <c r="E32" s="84"/>
      <c r="F32" s="84"/>
      <c r="G32" s="84"/>
    </row>
    <row r="33" spans="1:7" x14ac:dyDescent="0.25">
      <c r="A33" s="48" t="s">
        <v>90</v>
      </c>
      <c r="B33" s="40" t="s">
        <v>73</v>
      </c>
      <c r="C33" s="81">
        <v>5883.17</v>
      </c>
      <c r="D33" s="71"/>
      <c r="E33" s="70"/>
      <c r="F33" s="70"/>
      <c r="G33" s="70"/>
    </row>
    <row r="34" spans="1:7" s="86" customFormat="1" ht="14.25" x14ac:dyDescent="0.2">
      <c r="A34" s="82" t="s">
        <v>95</v>
      </c>
      <c r="B34" s="83" t="s">
        <v>57</v>
      </c>
      <c r="C34" s="84"/>
      <c r="D34" s="84">
        <f t="shared" ref="D34:G34" si="7">D35</f>
        <v>6000</v>
      </c>
      <c r="E34" s="84">
        <f t="shared" si="7"/>
        <v>7000</v>
      </c>
      <c r="F34" s="84">
        <f t="shared" si="7"/>
        <v>7000</v>
      </c>
      <c r="G34" s="84">
        <f t="shared" si="7"/>
        <v>7000</v>
      </c>
    </row>
    <row r="35" spans="1:7" x14ac:dyDescent="0.25">
      <c r="A35" s="48" t="s">
        <v>91</v>
      </c>
      <c r="B35" s="40" t="s">
        <v>40</v>
      </c>
      <c r="C35" s="81"/>
      <c r="D35" s="81">
        <v>6000</v>
      </c>
      <c r="E35" s="70">
        <v>7000</v>
      </c>
      <c r="F35" s="70">
        <v>7000</v>
      </c>
      <c r="G35" s="72">
        <v>7000</v>
      </c>
    </row>
    <row r="37" spans="1:7" ht="25.5" x14ac:dyDescent="0.25">
      <c r="A37" s="31" t="s">
        <v>38</v>
      </c>
      <c r="B37" s="32" t="s">
        <v>22</v>
      </c>
      <c r="C37" s="33" t="s">
        <v>64</v>
      </c>
      <c r="D37" s="33" t="s">
        <v>63</v>
      </c>
      <c r="E37" s="31" t="s">
        <v>65</v>
      </c>
      <c r="F37" s="31" t="s">
        <v>66</v>
      </c>
      <c r="G37" s="31" t="s">
        <v>67</v>
      </c>
    </row>
    <row r="38" spans="1:7" s="35" customFormat="1" ht="11.25" x14ac:dyDescent="0.2">
      <c r="A38" s="34">
        <v>1</v>
      </c>
      <c r="B38" s="34">
        <v>2</v>
      </c>
      <c r="C38" s="34">
        <v>3</v>
      </c>
      <c r="D38" s="34">
        <v>4</v>
      </c>
      <c r="E38" s="34">
        <v>5</v>
      </c>
      <c r="F38" s="34">
        <v>6</v>
      </c>
      <c r="G38" s="34">
        <v>7</v>
      </c>
    </row>
    <row r="39" spans="1:7" s="86" customFormat="1" ht="14.25" x14ac:dyDescent="0.2">
      <c r="A39" s="83"/>
      <c r="B39" s="83" t="s">
        <v>29</v>
      </c>
      <c r="C39" s="84">
        <f>C40+C42+C44+C46</f>
        <v>678525.68</v>
      </c>
      <c r="D39" s="84">
        <f t="shared" ref="D39:G39" si="8">D40+D42+D44+D46</f>
        <v>758940</v>
      </c>
      <c r="E39" s="84">
        <f t="shared" si="8"/>
        <v>757600</v>
      </c>
      <c r="F39" s="84">
        <f t="shared" si="8"/>
        <v>757600</v>
      </c>
      <c r="G39" s="84">
        <f t="shared" si="8"/>
        <v>757600</v>
      </c>
    </row>
    <row r="40" spans="1:7" s="86" customFormat="1" ht="14.25" x14ac:dyDescent="0.2">
      <c r="A40" s="36" t="s">
        <v>93</v>
      </c>
      <c r="B40" s="83" t="s">
        <v>39</v>
      </c>
      <c r="C40" s="84">
        <f>C41</f>
        <v>672642.51</v>
      </c>
      <c r="D40" s="84">
        <f t="shared" ref="D40:G40" si="9">D41</f>
        <v>751670</v>
      </c>
      <c r="E40" s="84">
        <f t="shared" si="9"/>
        <v>750600</v>
      </c>
      <c r="F40" s="84">
        <f t="shared" si="9"/>
        <v>750600</v>
      </c>
      <c r="G40" s="84">
        <f t="shared" si="9"/>
        <v>750600</v>
      </c>
    </row>
    <row r="41" spans="1:7" x14ac:dyDescent="0.25">
      <c r="A41" s="47" t="s">
        <v>89</v>
      </c>
      <c r="B41" s="38" t="s">
        <v>39</v>
      </c>
      <c r="C41" s="71">
        <v>672642.51</v>
      </c>
      <c r="D41" s="71">
        <v>751670</v>
      </c>
      <c r="E41" s="70">
        <v>750600</v>
      </c>
      <c r="F41" s="70">
        <v>750600</v>
      </c>
      <c r="G41" s="70">
        <v>750600</v>
      </c>
    </row>
    <row r="42" spans="1:7" s="86" customFormat="1" ht="14.25" x14ac:dyDescent="0.2">
      <c r="A42" s="82" t="s">
        <v>94</v>
      </c>
      <c r="B42" s="83" t="s">
        <v>57</v>
      </c>
      <c r="C42" s="90">
        <f>C43</f>
        <v>4614.54</v>
      </c>
      <c r="D42" s="90"/>
      <c r="E42" s="90"/>
      <c r="F42" s="90"/>
      <c r="G42" s="90"/>
    </row>
    <row r="43" spans="1:7" x14ac:dyDescent="0.25">
      <c r="A43" s="48" t="s">
        <v>90</v>
      </c>
      <c r="B43" s="40" t="s">
        <v>73</v>
      </c>
      <c r="C43" s="81">
        <v>4614.54</v>
      </c>
      <c r="D43" s="71"/>
      <c r="E43" s="70"/>
      <c r="F43" s="70"/>
      <c r="G43" s="70"/>
    </row>
    <row r="44" spans="1:7" s="86" customFormat="1" ht="14.25" x14ac:dyDescent="0.2">
      <c r="A44" s="82" t="s">
        <v>95</v>
      </c>
      <c r="B44" s="83" t="s">
        <v>57</v>
      </c>
      <c r="C44" s="89"/>
      <c r="D44" s="89">
        <f t="shared" ref="D44:G44" si="10">D45</f>
        <v>6000</v>
      </c>
      <c r="E44" s="89">
        <f t="shared" si="10"/>
        <v>7000</v>
      </c>
      <c r="F44" s="89">
        <f t="shared" si="10"/>
        <v>7000</v>
      </c>
      <c r="G44" s="89">
        <f t="shared" si="10"/>
        <v>7000</v>
      </c>
    </row>
    <row r="45" spans="1:7" x14ac:dyDescent="0.25">
      <c r="A45" s="48" t="s">
        <v>91</v>
      </c>
      <c r="B45" s="40" t="s">
        <v>40</v>
      </c>
      <c r="C45" s="71"/>
      <c r="D45" s="71">
        <v>6000</v>
      </c>
      <c r="E45" s="70">
        <v>7000</v>
      </c>
      <c r="F45" s="70">
        <v>7000</v>
      </c>
      <c r="G45" s="72">
        <v>7000</v>
      </c>
    </row>
    <row r="46" spans="1:7" s="86" customFormat="1" ht="14.25" x14ac:dyDescent="0.2">
      <c r="A46" s="82" t="s">
        <v>96</v>
      </c>
      <c r="B46" s="83" t="s">
        <v>74</v>
      </c>
      <c r="C46" s="89">
        <f>C47</f>
        <v>1268.6300000000001</v>
      </c>
      <c r="D46" s="89">
        <f t="shared" ref="D46" si="11">D47</f>
        <v>1270</v>
      </c>
      <c r="E46" s="89"/>
      <c r="F46" s="89"/>
      <c r="G46" s="89"/>
    </row>
    <row r="47" spans="1:7" s="80" customFormat="1" x14ac:dyDescent="0.25">
      <c r="A47" s="76" t="s">
        <v>92</v>
      </c>
      <c r="B47" s="87" t="s">
        <v>75</v>
      </c>
      <c r="C47" s="88">
        <v>1268.6300000000001</v>
      </c>
      <c r="D47" s="88">
        <v>1270</v>
      </c>
      <c r="E47" s="79"/>
      <c r="F47" s="79"/>
      <c r="G47" s="79"/>
    </row>
    <row r="50" spans="1:7" ht="15.75" x14ac:dyDescent="0.25">
      <c r="B50" s="127" t="s">
        <v>41</v>
      </c>
      <c r="C50" s="127"/>
      <c r="D50" s="127"/>
      <c r="E50" s="127"/>
      <c r="F50" s="127"/>
      <c r="G50" s="127"/>
    </row>
    <row r="51" spans="1:7" ht="18.75" x14ac:dyDescent="0.25">
      <c r="B51" s="26"/>
      <c r="C51" s="26"/>
      <c r="D51" s="26"/>
      <c r="E51" s="26"/>
      <c r="F51" s="26"/>
      <c r="G51" s="26"/>
    </row>
    <row r="52" spans="1:7" ht="25.5" x14ac:dyDescent="0.25">
      <c r="A52" s="31" t="s">
        <v>38</v>
      </c>
      <c r="B52" s="32" t="s">
        <v>22</v>
      </c>
      <c r="C52" s="33" t="s">
        <v>64</v>
      </c>
      <c r="D52" s="33" t="s">
        <v>63</v>
      </c>
      <c r="E52" s="31" t="s">
        <v>65</v>
      </c>
      <c r="F52" s="31" t="s">
        <v>66</v>
      </c>
      <c r="G52" s="31" t="s">
        <v>67</v>
      </c>
    </row>
    <row r="53" spans="1:7" x14ac:dyDescent="0.25">
      <c r="A53" s="34">
        <v>1</v>
      </c>
      <c r="B53" s="34">
        <v>2</v>
      </c>
      <c r="C53" s="34">
        <v>3</v>
      </c>
      <c r="D53" s="34">
        <v>4</v>
      </c>
      <c r="E53" s="34">
        <v>5</v>
      </c>
      <c r="F53" s="34">
        <v>6</v>
      </c>
      <c r="G53" s="34">
        <v>7</v>
      </c>
    </row>
    <row r="54" spans="1:7" x14ac:dyDescent="0.25">
      <c r="A54" s="50"/>
      <c r="B54" s="36" t="s">
        <v>32</v>
      </c>
      <c r="C54" s="69">
        <f>C55</f>
        <v>677257.05</v>
      </c>
      <c r="D54" s="69">
        <f t="shared" ref="D54:G54" si="12">D55</f>
        <v>758940</v>
      </c>
      <c r="E54" s="69">
        <f t="shared" si="12"/>
        <v>757600</v>
      </c>
      <c r="F54" s="69">
        <f t="shared" si="12"/>
        <v>757600</v>
      </c>
      <c r="G54" s="69">
        <f t="shared" si="12"/>
        <v>757600</v>
      </c>
    </row>
    <row r="55" spans="1:7" x14ac:dyDescent="0.25">
      <c r="A55" s="50" t="s">
        <v>42</v>
      </c>
      <c r="B55" s="36" t="s">
        <v>44</v>
      </c>
      <c r="C55" s="69">
        <f>C56</f>
        <v>677257.05</v>
      </c>
      <c r="D55" s="69">
        <f t="shared" ref="D55:G55" si="13">D56</f>
        <v>758940</v>
      </c>
      <c r="E55" s="69">
        <f t="shared" si="13"/>
        <v>757600</v>
      </c>
      <c r="F55" s="69">
        <f t="shared" si="13"/>
        <v>757600</v>
      </c>
      <c r="G55" s="69">
        <f t="shared" si="13"/>
        <v>757600</v>
      </c>
    </row>
    <row r="56" spans="1:7" x14ac:dyDescent="0.25">
      <c r="A56" s="51" t="s">
        <v>43</v>
      </c>
      <c r="B56" s="39" t="s">
        <v>45</v>
      </c>
      <c r="C56" s="73">
        <v>677257.05</v>
      </c>
      <c r="D56" s="73">
        <v>758940</v>
      </c>
      <c r="E56" s="70">
        <v>757600</v>
      </c>
      <c r="F56" s="70">
        <v>757600</v>
      </c>
      <c r="G56" s="70">
        <v>757600</v>
      </c>
    </row>
  </sheetData>
  <mergeCells count="4">
    <mergeCell ref="B50:G50"/>
    <mergeCell ref="A2:G2"/>
    <mergeCell ref="A4:G4"/>
    <mergeCell ref="A25:G2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3" max="6" man="1"/>
    <brk id="4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/>
  </sheetViews>
  <sheetFormatPr defaultColWidth="8.85546875" defaultRowHeight="15" x14ac:dyDescent="0.25"/>
  <cols>
    <col min="1" max="1" width="7.85546875" style="27" bestFit="1" customWidth="1"/>
    <col min="2" max="2" width="44.7109375" style="27" customWidth="1"/>
    <col min="3" max="4" width="19.5703125" style="27" customWidth="1"/>
    <col min="5" max="8" width="19.42578125" style="27" customWidth="1"/>
    <col min="9" max="10" width="25.28515625" style="27" customWidth="1"/>
    <col min="11" max="16384" width="8.85546875" style="27"/>
  </cols>
  <sheetData>
    <row r="1" spans="1:10" ht="18.75" x14ac:dyDescent="0.25">
      <c r="A1" s="52"/>
      <c r="B1" s="26"/>
      <c r="C1" s="26"/>
      <c r="D1" s="26"/>
      <c r="E1" s="26"/>
      <c r="F1" s="26"/>
      <c r="G1" s="26"/>
      <c r="H1" s="26"/>
      <c r="I1" s="26"/>
      <c r="J1" s="26"/>
    </row>
    <row r="2" spans="1:10" ht="15.6" customHeight="1" x14ac:dyDescent="0.25">
      <c r="A2" s="127" t="s">
        <v>46</v>
      </c>
      <c r="B2" s="127"/>
      <c r="C2" s="127"/>
      <c r="D2" s="127"/>
      <c r="E2" s="127"/>
      <c r="F2" s="127"/>
      <c r="G2" s="127"/>
      <c r="H2" s="49"/>
      <c r="I2" s="29"/>
      <c r="J2" s="29"/>
    </row>
    <row r="3" spans="1:10" ht="18.75" x14ac:dyDescent="0.25">
      <c r="A3" s="26"/>
      <c r="B3" s="26"/>
      <c r="C3" s="26"/>
      <c r="D3" s="26"/>
      <c r="E3" s="26"/>
      <c r="F3" s="26"/>
      <c r="G3" s="26"/>
      <c r="H3" s="26"/>
      <c r="I3" s="28"/>
      <c r="J3" s="28"/>
    </row>
    <row r="4" spans="1:10" ht="15.6" customHeight="1" x14ac:dyDescent="0.25">
      <c r="A4" s="127" t="s">
        <v>47</v>
      </c>
      <c r="B4" s="127"/>
      <c r="C4" s="127"/>
      <c r="D4" s="127"/>
      <c r="E4" s="127"/>
      <c r="F4" s="127"/>
      <c r="G4" s="127"/>
      <c r="H4" s="49"/>
      <c r="I4" s="30"/>
      <c r="J4" s="30"/>
    </row>
    <row r="5" spans="1:10" ht="18.75" x14ac:dyDescent="0.25">
      <c r="A5" s="26"/>
      <c r="B5" s="26"/>
      <c r="C5" s="26"/>
      <c r="D5" s="26"/>
      <c r="E5" s="26"/>
      <c r="F5" s="26"/>
      <c r="G5" s="26"/>
      <c r="H5" s="26"/>
      <c r="I5" s="28"/>
      <c r="J5" s="28"/>
    </row>
    <row r="6" spans="1:10" ht="25.5" x14ac:dyDescent="0.25">
      <c r="A6" s="31" t="s">
        <v>38</v>
      </c>
      <c r="B6" s="32" t="s">
        <v>22</v>
      </c>
      <c r="C6" s="33" t="s">
        <v>13</v>
      </c>
      <c r="D6" s="33" t="s">
        <v>23</v>
      </c>
      <c r="E6" s="31" t="s">
        <v>24</v>
      </c>
      <c r="F6" s="31" t="s">
        <v>25</v>
      </c>
      <c r="G6" s="31" t="s">
        <v>26</v>
      </c>
    </row>
    <row r="7" spans="1:10" s="35" customFormat="1" ht="11.25" x14ac:dyDescent="0.2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</row>
    <row r="8" spans="1:10" x14ac:dyDescent="0.25">
      <c r="A8" s="36">
        <v>8</v>
      </c>
      <c r="B8" s="36" t="s">
        <v>48</v>
      </c>
      <c r="C8" s="36"/>
      <c r="D8" s="36"/>
      <c r="E8" s="37"/>
      <c r="F8" s="37"/>
      <c r="G8" s="37"/>
    </row>
    <row r="9" spans="1:10" x14ac:dyDescent="0.25">
      <c r="A9" s="47">
        <v>84</v>
      </c>
      <c r="B9" s="38" t="s">
        <v>49</v>
      </c>
      <c r="C9" s="36"/>
      <c r="D9" s="36"/>
      <c r="E9" s="37"/>
      <c r="F9" s="37"/>
      <c r="G9" s="37"/>
    </row>
    <row r="10" spans="1:10" x14ac:dyDescent="0.25">
      <c r="A10" s="47" t="s">
        <v>31</v>
      </c>
      <c r="B10" s="41"/>
      <c r="C10" s="38"/>
      <c r="D10" s="38"/>
      <c r="E10" s="37"/>
      <c r="F10" s="37"/>
      <c r="G10" s="37"/>
    </row>
    <row r="11" spans="1:10" x14ac:dyDescent="0.25">
      <c r="A11" s="36">
        <v>5</v>
      </c>
      <c r="B11" s="43" t="s">
        <v>50</v>
      </c>
      <c r="C11" s="38"/>
      <c r="D11" s="38"/>
      <c r="E11" s="37"/>
      <c r="F11" s="37"/>
      <c r="G11" s="37"/>
    </row>
    <row r="12" spans="1:10" x14ac:dyDescent="0.25">
      <c r="A12" s="47">
        <v>54</v>
      </c>
      <c r="B12" s="44" t="s">
        <v>51</v>
      </c>
      <c r="C12" s="38"/>
      <c r="D12" s="38"/>
      <c r="E12" s="37"/>
      <c r="F12" s="37"/>
      <c r="G12" s="37"/>
    </row>
    <row r="13" spans="1:10" x14ac:dyDescent="0.25">
      <c r="A13" s="47" t="s">
        <v>31</v>
      </c>
      <c r="B13" s="43"/>
      <c r="C13" s="38"/>
      <c r="D13" s="38"/>
      <c r="E13" s="37"/>
      <c r="F13" s="37"/>
      <c r="G13" s="37"/>
    </row>
    <row r="16" spans="1:10" ht="15.75" x14ac:dyDescent="0.25">
      <c r="B16" s="127" t="s">
        <v>52</v>
      </c>
      <c r="C16" s="127"/>
      <c r="D16" s="127"/>
      <c r="E16" s="127"/>
      <c r="F16" s="127"/>
      <c r="G16" s="127"/>
    </row>
    <row r="17" spans="1:7" ht="18.75" x14ac:dyDescent="0.25">
      <c r="B17" s="26"/>
      <c r="C17" s="26"/>
      <c r="D17" s="26"/>
      <c r="E17" s="26"/>
      <c r="F17" s="26"/>
      <c r="G17" s="26"/>
    </row>
    <row r="18" spans="1:7" ht="25.5" x14ac:dyDescent="0.25">
      <c r="A18" s="31" t="s">
        <v>38</v>
      </c>
      <c r="B18" s="32" t="s">
        <v>22</v>
      </c>
      <c r="C18" s="33" t="s">
        <v>13</v>
      </c>
      <c r="D18" s="33" t="s">
        <v>23</v>
      </c>
      <c r="E18" s="31" t="s">
        <v>24</v>
      </c>
      <c r="F18" s="31" t="s">
        <v>25</v>
      </c>
      <c r="G18" s="31" t="s">
        <v>26</v>
      </c>
    </row>
    <row r="19" spans="1:7" ht="10.15" customHeight="1" x14ac:dyDescent="0.25">
      <c r="A19" s="34">
        <v>1</v>
      </c>
      <c r="B19" s="34">
        <v>2</v>
      </c>
      <c r="C19" s="34">
        <v>3</v>
      </c>
      <c r="D19" s="34">
        <v>4</v>
      </c>
      <c r="E19" s="34">
        <v>5</v>
      </c>
      <c r="F19" s="34">
        <v>6</v>
      </c>
      <c r="G19" s="34">
        <v>7</v>
      </c>
    </row>
    <row r="20" spans="1:7" x14ac:dyDescent="0.25">
      <c r="A20" s="36">
        <v>8</v>
      </c>
      <c r="B20" s="36" t="s">
        <v>59</v>
      </c>
      <c r="C20" s="36"/>
      <c r="D20" s="36"/>
      <c r="E20" s="37"/>
      <c r="F20" s="37"/>
      <c r="G20" s="37"/>
    </row>
    <row r="21" spans="1:7" x14ac:dyDescent="0.25">
      <c r="A21" s="47">
        <v>81</v>
      </c>
      <c r="B21" s="38" t="s">
        <v>60</v>
      </c>
      <c r="C21" s="38"/>
      <c r="D21" s="38"/>
      <c r="E21" s="37"/>
      <c r="F21" s="37"/>
      <c r="G21" s="37"/>
    </row>
    <row r="22" spans="1:7" x14ac:dyDescent="0.25">
      <c r="A22" s="62" t="s">
        <v>31</v>
      </c>
      <c r="B22" s="38"/>
      <c r="C22" s="53"/>
      <c r="D22" s="53"/>
      <c r="E22" s="53"/>
      <c r="F22" s="53"/>
      <c r="G22" s="53"/>
    </row>
    <row r="23" spans="1:7" x14ac:dyDescent="0.25">
      <c r="A23" s="53"/>
      <c r="B23" s="46"/>
      <c r="C23" s="53"/>
      <c r="D23" s="53"/>
      <c r="E23" s="53"/>
      <c r="F23" s="53"/>
      <c r="G23" s="53"/>
    </row>
    <row r="24" spans="1:7" x14ac:dyDescent="0.25">
      <c r="A24" s="53"/>
      <c r="B24" s="36" t="s">
        <v>53</v>
      </c>
      <c r="C24" s="53"/>
      <c r="D24" s="53"/>
      <c r="E24" s="53"/>
      <c r="F24" s="53"/>
      <c r="G24" s="53"/>
    </row>
    <row r="25" spans="1:7" x14ac:dyDescent="0.25">
      <c r="A25" s="36">
        <v>1</v>
      </c>
      <c r="B25" s="36" t="s">
        <v>39</v>
      </c>
      <c r="C25" s="36"/>
      <c r="D25" s="36"/>
      <c r="E25" s="37"/>
      <c r="F25" s="37"/>
      <c r="G25" s="37"/>
    </row>
    <row r="26" spans="1:7" x14ac:dyDescent="0.25">
      <c r="A26" s="47">
        <v>11</v>
      </c>
      <c r="B26" s="38" t="s">
        <v>39</v>
      </c>
      <c r="C26" s="38"/>
      <c r="D26" s="38"/>
      <c r="E26" s="37"/>
      <c r="F26" s="37"/>
      <c r="G26" s="37"/>
    </row>
    <row r="27" spans="1:7" x14ac:dyDescent="0.25">
      <c r="A27" s="62" t="s">
        <v>31</v>
      </c>
      <c r="B27" s="45"/>
      <c r="C27" s="53"/>
      <c r="D27" s="53"/>
      <c r="E27" s="53"/>
      <c r="F27" s="53"/>
      <c r="G27" s="53"/>
    </row>
    <row r="28" spans="1:7" x14ac:dyDescent="0.25">
      <c r="A28" s="36">
        <v>3</v>
      </c>
      <c r="B28" s="36" t="s">
        <v>57</v>
      </c>
      <c r="C28" s="36"/>
      <c r="D28" s="36"/>
      <c r="E28" s="37"/>
      <c r="F28" s="37"/>
      <c r="G28" s="37"/>
    </row>
    <row r="29" spans="1:7" x14ac:dyDescent="0.25">
      <c r="A29" s="47">
        <v>31</v>
      </c>
      <c r="B29" s="38" t="s">
        <v>40</v>
      </c>
      <c r="C29" s="38"/>
      <c r="D29" s="38"/>
      <c r="E29" s="37"/>
      <c r="F29" s="37"/>
      <c r="G29" s="37"/>
    </row>
    <row r="30" spans="1:7" x14ac:dyDescent="0.25">
      <c r="A30" s="36">
        <v>4</v>
      </c>
      <c r="B30" s="36" t="s">
        <v>58</v>
      </c>
      <c r="C30" s="36"/>
      <c r="D30" s="36"/>
      <c r="E30" s="37"/>
      <c r="F30" s="37"/>
      <c r="G30" s="37"/>
    </row>
    <row r="31" spans="1:7" x14ac:dyDescent="0.25">
      <c r="A31" s="47">
        <v>43</v>
      </c>
      <c r="B31" s="38" t="s">
        <v>56</v>
      </c>
      <c r="C31" s="38"/>
      <c r="D31" s="38"/>
      <c r="E31" s="37"/>
      <c r="F31" s="37"/>
      <c r="G31" s="37"/>
    </row>
    <row r="32" spans="1:7" x14ac:dyDescent="0.25">
      <c r="A32" s="47" t="s">
        <v>31</v>
      </c>
      <c r="B32" s="38"/>
      <c r="C32" s="38"/>
      <c r="D32" s="38"/>
      <c r="E32" s="37"/>
      <c r="F32" s="37"/>
      <c r="G32" s="37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4"/>
  <sheetViews>
    <sheetView tabSelected="1" topLeftCell="A13" workbookViewId="0">
      <selection activeCell="B33" sqref="B33"/>
    </sheetView>
  </sheetViews>
  <sheetFormatPr defaultColWidth="8.85546875" defaultRowHeight="15" x14ac:dyDescent="0.25"/>
  <cols>
    <col min="1" max="1" width="35.28515625" style="27" customWidth="1"/>
    <col min="2" max="2" width="34.28515625" style="27" customWidth="1"/>
    <col min="3" max="7" width="25.28515625" style="27" customWidth="1"/>
    <col min="8" max="16384" width="8.85546875" style="27"/>
  </cols>
  <sheetData>
    <row r="1" spans="1:7" ht="18.75" x14ac:dyDescent="0.25">
      <c r="A1" s="52"/>
      <c r="B1" s="26"/>
      <c r="C1" s="26"/>
      <c r="D1" s="26"/>
      <c r="E1" s="26"/>
      <c r="F1" s="28"/>
      <c r="G1" s="28"/>
    </row>
    <row r="2" spans="1:7" ht="15.75" x14ac:dyDescent="0.25">
      <c r="A2" s="127" t="s">
        <v>54</v>
      </c>
      <c r="B2" s="128"/>
      <c r="C2" s="128"/>
      <c r="D2" s="128"/>
      <c r="E2" s="128"/>
      <c r="F2" s="128"/>
      <c r="G2" s="128"/>
    </row>
    <row r="3" spans="1:7" ht="18.75" x14ac:dyDescent="0.25">
      <c r="A3" s="26"/>
      <c r="B3" s="26"/>
      <c r="C3" s="26"/>
      <c r="D3" s="26"/>
      <c r="E3" s="26"/>
      <c r="F3" s="28"/>
      <c r="G3" s="28"/>
    </row>
    <row r="4" spans="1:7" ht="25.5" x14ac:dyDescent="0.25">
      <c r="A4" s="31" t="s">
        <v>55</v>
      </c>
      <c r="B4" s="31" t="s">
        <v>22</v>
      </c>
      <c r="C4" s="33" t="s">
        <v>64</v>
      </c>
      <c r="D4" s="33" t="s">
        <v>63</v>
      </c>
      <c r="E4" s="31" t="s">
        <v>65</v>
      </c>
      <c r="F4" s="31" t="s">
        <v>66</v>
      </c>
      <c r="G4" s="31" t="s">
        <v>67</v>
      </c>
    </row>
    <row r="5" spans="1:7" s="35" customFormat="1" ht="11.25" x14ac:dyDescent="0.2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</row>
    <row r="6" spans="1:7" s="86" customFormat="1" ht="25.5" x14ac:dyDescent="0.2">
      <c r="A6" s="92" t="s">
        <v>76</v>
      </c>
      <c r="B6" s="93" t="s">
        <v>77</v>
      </c>
      <c r="C6" s="85">
        <f>C7</f>
        <v>677257.05</v>
      </c>
      <c r="D6" s="85">
        <f t="shared" ref="D6:G6" si="0">D7</f>
        <v>758940</v>
      </c>
      <c r="E6" s="85">
        <f t="shared" si="0"/>
        <v>757600</v>
      </c>
      <c r="F6" s="85">
        <f t="shared" si="0"/>
        <v>757600</v>
      </c>
      <c r="G6" s="85">
        <f t="shared" si="0"/>
        <v>757600</v>
      </c>
    </row>
    <row r="7" spans="1:7" s="86" customFormat="1" ht="14.25" x14ac:dyDescent="0.2">
      <c r="A7" s="94" t="s">
        <v>78</v>
      </c>
      <c r="B7" s="93" t="s">
        <v>79</v>
      </c>
      <c r="C7" s="85">
        <f>SUM(C8:C11)</f>
        <v>677257.05</v>
      </c>
      <c r="D7" s="85">
        <f t="shared" ref="D7:G7" si="1">SUM(D8:D11)</f>
        <v>758940</v>
      </c>
      <c r="E7" s="85">
        <f t="shared" si="1"/>
        <v>757600</v>
      </c>
      <c r="F7" s="85">
        <f t="shared" si="1"/>
        <v>757600</v>
      </c>
      <c r="G7" s="85">
        <f t="shared" si="1"/>
        <v>757600</v>
      </c>
    </row>
    <row r="8" spans="1:7" s="75" customFormat="1" x14ac:dyDescent="0.25">
      <c r="A8" s="98" t="s">
        <v>80</v>
      </c>
      <c r="B8" s="99" t="s">
        <v>81</v>
      </c>
      <c r="C8" s="74">
        <v>672642.51</v>
      </c>
      <c r="D8" s="74">
        <v>751670</v>
      </c>
      <c r="E8" s="74">
        <v>750600</v>
      </c>
      <c r="F8" s="74">
        <v>750600</v>
      </c>
      <c r="G8" s="74">
        <v>750600</v>
      </c>
    </row>
    <row r="9" spans="1:7" s="75" customFormat="1" x14ac:dyDescent="0.25">
      <c r="A9" s="98" t="s">
        <v>82</v>
      </c>
      <c r="B9" s="99" t="s">
        <v>73</v>
      </c>
      <c r="C9" s="74">
        <v>4614.54</v>
      </c>
      <c r="D9" s="74"/>
      <c r="E9" s="74"/>
      <c r="F9" s="74"/>
      <c r="G9" s="74"/>
    </row>
    <row r="10" spans="1:7" s="75" customFormat="1" x14ac:dyDescent="0.25">
      <c r="A10" s="98" t="s">
        <v>83</v>
      </c>
      <c r="B10" s="99" t="s">
        <v>73</v>
      </c>
      <c r="C10" s="74"/>
      <c r="D10" s="74">
        <v>6000</v>
      </c>
      <c r="E10" s="74">
        <v>7000</v>
      </c>
      <c r="F10" s="74">
        <v>7000</v>
      </c>
      <c r="G10" s="74">
        <v>7000</v>
      </c>
    </row>
    <row r="11" spans="1:7" s="75" customFormat="1" x14ac:dyDescent="0.25">
      <c r="A11" s="98" t="s">
        <v>84</v>
      </c>
      <c r="B11" s="99" t="s">
        <v>75</v>
      </c>
      <c r="C11" s="74"/>
      <c r="D11" s="74">
        <v>1270</v>
      </c>
      <c r="E11" s="74"/>
      <c r="F11" s="74"/>
      <c r="G11" s="74"/>
    </row>
    <row r="12" spans="1:7" s="96" customFormat="1" ht="14.25" x14ac:dyDescent="0.2">
      <c r="A12" s="95" t="s">
        <v>85</v>
      </c>
      <c r="B12" s="93" t="s">
        <v>88</v>
      </c>
      <c r="C12" s="85">
        <f>C13</f>
        <v>677257.04999999993</v>
      </c>
      <c r="D12" s="85">
        <f t="shared" ref="D12:G12" si="2">D13</f>
        <v>758940</v>
      </c>
      <c r="E12" s="85">
        <f t="shared" si="2"/>
        <v>757600</v>
      </c>
      <c r="F12" s="85">
        <f t="shared" si="2"/>
        <v>757600</v>
      </c>
      <c r="G12" s="85">
        <f t="shared" si="2"/>
        <v>757600</v>
      </c>
    </row>
    <row r="13" spans="1:7" s="86" customFormat="1" ht="25.5" x14ac:dyDescent="0.2">
      <c r="A13" s="97" t="s">
        <v>87</v>
      </c>
      <c r="B13" s="93" t="s">
        <v>86</v>
      </c>
      <c r="C13" s="85">
        <f>C14+C21+C24+C27</f>
        <v>677257.04999999993</v>
      </c>
      <c r="D13" s="85">
        <f>D14+D21+D24+D27</f>
        <v>758940</v>
      </c>
      <c r="E13" s="85">
        <f t="shared" ref="E13:G13" si="3">E14+E21+E24+E27</f>
        <v>757600</v>
      </c>
      <c r="F13" s="85">
        <f t="shared" si="3"/>
        <v>757600</v>
      </c>
      <c r="G13" s="85">
        <f t="shared" si="3"/>
        <v>757600</v>
      </c>
    </row>
    <row r="14" spans="1:7" s="75" customFormat="1" x14ac:dyDescent="0.25">
      <c r="A14" s="98" t="s">
        <v>80</v>
      </c>
      <c r="B14" s="99" t="s">
        <v>81</v>
      </c>
      <c r="C14" s="74">
        <f>C15+C19</f>
        <v>672642.50999999989</v>
      </c>
      <c r="D14" s="74">
        <f t="shared" ref="D14:G14" si="4">D15+D19</f>
        <v>751670</v>
      </c>
      <c r="E14" s="74">
        <f t="shared" si="4"/>
        <v>750600</v>
      </c>
      <c r="F14" s="74">
        <f t="shared" si="4"/>
        <v>750600</v>
      </c>
      <c r="G14" s="74">
        <f t="shared" si="4"/>
        <v>750600</v>
      </c>
    </row>
    <row r="15" spans="1:7" x14ac:dyDescent="0.25">
      <c r="A15" s="55">
        <v>3</v>
      </c>
      <c r="B15" s="56" t="s">
        <v>33</v>
      </c>
      <c r="C15" s="70">
        <f>SUM(C16:C18)</f>
        <v>672642.50999999989</v>
      </c>
      <c r="D15" s="70">
        <f t="shared" ref="D15:G15" si="5">SUM(D16:D18)</f>
        <v>749370</v>
      </c>
      <c r="E15" s="70">
        <f t="shared" si="5"/>
        <v>750600</v>
      </c>
      <c r="F15" s="70">
        <f t="shared" si="5"/>
        <v>750600</v>
      </c>
      <c r="G15" s="70">
        <f t="shared" si="5"/>
        <v>750600</v>
      </c>
    </row>
    <row r="16" spans="1:7" x14ac:dyDescent="0.25">
      <c r="A16" s="57">
        <v>31</v>
      </c>
      <c r="B16" s="56" t="s">
        <v>34</v>
      </c>
      <c r="C16" s="70">
        <v>597546.68999999994</v>
      </c>
      <c r="D16" s="70">
        <v>663900</v>
      </c>
      <c r="E16" s="70">
        <v>674800</v>
      </c>
      <c r="F16" s="70">
        <v>678700</v>
      </c>
      <c r="G16" s="70">
        <v>675700</v>
      </c>
    </row>
    <row r="17" spans="1:7" x14ac:dyDescent="0.25">
      <c r="A17" s="57">
        <v>32</v>
      </c>
      <c r="B17" s="56" t="s">
        <v>35</v>
      </c>
      <c r="C17" s="70">
        <v>74234.679999999993</v>
      </c>
      <c r="D17" s="70">
        <v>84370</v>
      </c>
      <c r="E17" s="70">
        <v>75800</v>
      </c>
      <c r="F17" s="70">
        <v>71900</v>
      </c>
      <c r="G17" s="70">
        <v>74900</v>
      </c>
    </row>
    <row r="18" spans="1:7" x14ac:dyDescent="0.25">
      <c r="A18" s="57">
        <v>34</v>
      </c>
      <c r="B18" s="56" t="s">
        <v>71</v>
      </c>
      <c r="C18" s="70">
        <v>861.14</v>
      </c>
      <c r="D18" s="70">
        <v>1100</v>
      </c>
      <c r="E18" s="79">
        <v>0</v>
      </c>
      <c r="F18" s="79">
        <v>0</v>
      </c>
      <c r="G18" s="79">
        <v>0</v>
      </c>
    </row>
    <row r="19" spans="1:7" x14ac:dyDescent="0.25">
      <c r="A19" s="55">
        <v>4</v>
      </c>
      <c r="B19" s="56" t="s">
        <v>36</v>
      </c>
      <c r="C19" s="70"/>
      <c r="D19" s="70">
        <f>D20</f>
        <v>2300</v>
      </c>
      <c r="E19" s="70">
        <f t="shared" ref="E19:G19" si="6">E20</f>
        <v>0</v>
      </c>
      <c r="F19" s="70">
        <f t="shared" si="6"/>
        <v>0</v>
      </c>
      <c r="G19" s="70">
        <f t="shared" si="6"/>
        <v>0</v>
      </c>
    </row>
    <row r="20" spans="1:7" ht="25.5" x14ac:dyDescent="0.25">
      <c r="A20" s="57">
        <v>42</v>
      </c>
      <c r="B20" s="56" t="s">
        <v>72</v>
      </c>
      <c r="C20" s="70"/>
      <c r="D20" s="70">
        <v>2300</v>
      </c>
      <c r="E20" s="70">
        <v>0</v>
      </c>
      <c r="F20" s="70">
        <v>0</v>
      </c>
      <c r="G20" s="72">
        <v>0</v>
      </c>
    </row>
    <row r="21" spans="1:7" s="75" customFormat="1" x14ac:dyDescent="0.25">
      <c r="A21" s="98" t="s">
        <v>82</v>
      </c>
      <c r="B21" s="99" t="s">
        <v>73</v>
      </c>
      <c r="C21" s="74">
        <f>C22</f>
        <v>4614.54</v>
      </c>
      <c r="D21" s="74"/>
      <c r="E21" s="74"/>
      <c r="F21" s="74"/>
      <c r="G21" s="74"/>
    </row>
    <row r="22" spans="1:7" x14ac:dyDescent="0.25">
      <c r="A22" s="55">
        <v>4</v>
      </c>
      <c r="B22" s="56" t="s">
        <v>36</v>
      </c>
      <c r="C22" s="70">
        <f>C23</f>
        <v>4614.54</v>
      </c>
      <c r="D22" s="53"/>
      <c r="E22" s="70"/>
      <c r="F22" s="70"/>
      <c r="G22" s="70"/>
    </row>
    <row r="23" spans="1:7" ht="25.5" x14ac:dyDescent="0.25">
      <c r="A23" s="57">
        <v>42</v>
      </c>
      <c r="B23" s="56" t="s">
        <v>72</v>
      </c>
      <c r="C23" s="70">
        <v>4614.54</v>
      </c>
      <c r="D23" s="53"/>
      <c r="E23" s="70"/>
      <c r="F23" s="70"/>
      <c r="G23" s="72"/>
    </row>
    <row r="24" spans="1:7" s="75" customFormat="1" x14ac:dyDescent="0.25">
      <c r="A24" s="98" t="s">
        <v>83</v>
      </c>
      <c r="B24" s="99" t="s">
        <v>73</v>
      </c>
      <c r="C24" s="74"/>
      <c r="D24" s="74">
        <f>D25</f>
        <v>6000</v>
      </c>
      <c r="E24" s="74">
        <f t="shared" ref="E24:G24" si="7">E25</f>
        <v>7000</v>
      </c>
      <c r="F24" s="74">
        <f t="shared" si="7"/>
        <v>7000</v>
      </c>
      <c r="G24" s="74">
        <f t="shared" si="7"/>
        <v>7000</v>
      </c>
    </row>
    <row r="25" spans="1:7" s="54" customFormat="1" x14ac:dyDescent="0.25">
      <c r="A25" s="55">
        <v>4</v>
      </c>
      <c r="B25" s="56" t="s">
        <v>36</v>
      </c>
      <c r="C25" s="91"/>
      <c r="D25" s="70">
        <f>D26</f>
        <v>6000</v>
      </c>
      <c r="E25" s="70">
        <f t="shared" ref="E25:G25" si="8">E26</f>
        <v>7000</v>
      </c>
      <c r="F25" s="70">
        <f t="shared" si="8"/>
        <v>7000</v>
      </c>
      <c r="G25" s="70">
        <f t="shared" si="8"/>
        <v>7000</v>
      </c>
    </row>
    <row r="26" spans="1:7" ht="25.5" x14ac:dyDescent="0.25">
      <c r="A26" s="57">
        <v>42</v>
      </c>
      <c r="B26" s="56" t="s">
        <v>72</v>
      </c>
      <c r="C26" s="70"/>
      <c r="D26" s="70">
        <v>6000</v>
      </c>
      <c r="E26" s="70">
        <v>7000</v>
      </c>
      <c r="F26" s="70">
        <v>7000</v>
      </c>
      <c r="G26" s="70">
        <v>7000</v>
      </c>
    </row>
    <row r="27" spans="1:7" s="75" customFormat="1" x14ac:dyDescent="0.25">
      <c r="A27" s="98" t="s">
        <v>84</v>
      </c>
      <c r="B27" s="99" t="s">
        <v>75</v>
      </c>
      <c r="C27" s="74"/>
      <c r="D27" s="74">
        <f>D28</f>
        <v>1270</v>
      </c>
      <c r="E27" s="74"/>
      <c r="F27" s="74"/>
      <c r="G27" s="100"/>
    </row>
    <row r="28" spans="1:7" x14ac:dyDescent="0.25">
      <c r="A28" s="55">
        <v>4</v>
      </c>
      <c r="B28" s="56" t="s">
        <v>36</v>
      </c>
      <c r="C28" s="70"/>
      <c r="D28" s="70">
        <f>D29</f>
        <v>1270</v>
      </c>
      <c r="E28" s="70"/>
      <c r="F28" s="70"/>
      <c r="G28" s="72"/>
    </row>
    <row r="29" spans="1:7" ht="25.5" x14ac:dyDescent="0.25">
      <c r="A29" s="57">
        <v>42</v>
      </c>
      <c r="B29" s="56" t="s">
        <v>72</v>
      </c>
      <c r="C29" s="70"/>
      <c r="D29" s="70">
        <v>1270</v>
      </c>
      <c r="E29" s="70"/>
      <c r="F29" s="70"/>
      <c r="G29" s="72"/>
    </row>
    <row r="32" spans="1:7" ht="15.75" x14ac:dyDescent="0.25">
      <c r="A32" s="130" t="s">
        <v>97</v>
      </c>
      <c r="F32" s="131" t="s">
        <v>100</v>
      </c>
    </row>
    <row r="33" spans="1:6" ht="15.75" x14ac:dyDescent="0.25">
      <c r="A33" s="130" t="s">
        <v>98</v>
      </c>
      <c r="F33" s="131" t="s">
        <v>101</v>
      </c>
    </row>
    <row r="34" spans="1:6" ht="15.75" x14ac:dyDescent="0.25">
      <c r="A34" s="130" t="s">
        <v>99</v>
      </c>
    </row>
  </sheetData>
  <mergeCells count="1">
    <mergeCell ref="A2:G2"/>
  </mergeCells>
  <phoneticPr fontId="31" type="noConversion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2025-10-07T07:42:20Z</dcterms:modified>
</cp:coreProperties>
</file>